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9150" windowHeight="4935" tabRatio="914" activeTab="0"/>
  </bookViews>
  <sheets>
    <sheet name="TD4" sheetId="1" r:id="rId1"/>
    <sheet name="4" sheetId="2" r:id="rId2"/>
    <sheet name="27 Egresados y Titulados OK" sheetId="3" state="hidden" r:id="rId3"/>
  </sheets>
  <definedNames>
    <definedName name="a" localSheetId="2">#REF!</definedName>
    <definedName name="a" localSheetId="1">#REF!</definedName>
    <definedName name="a">#REF!</definedName>
    <definedName name="aA" localSheetId="2">#REF!</definedName>
    <definedName name="aA" localSheetId="1">#REF!</definedName>
    <definedName name="aA">#REF!</definedName>
    <definedName name="aA0" localSheetId="2">#REF!</definedName>
    <definedName name="aA0" localSheetId="1">#REF!</definedName>
    <definedName name="aA0">#REF!</definedName>
    <definedName name="ab" localSheetId="2">#REF!</definedName>
    <definedName name="ab" localSheetId="1">#REF!</definedName>
    <definedName name="ab">#REF!</definedName>
    <definedName name="aba" localSheetId="2">#REF!</definedName>
    <definedName name="aba" localSheetId="1">#REF!</definedName>
    <definedName name="aba">#REF!</definedName>
    <definedName name="adr" localSheetId="2">#REF!</definedName>
    <definedName name="adr" localSheetId="1">#REF!</definedName>
    <definedName name="adr">#REF!</definedName>
    <definedName name="adsds">#REF!</definedName>
    <definedName name="AMARASA" localSheetId="2">#REF!</definedName>
    <definedName name="AMARASA" localSheetId="1">#REF!</definedName>
    <definedName name="AMARASA">#REF!</definedName>
    <definedName name="ana">#REF!</definedName>
    <definedName name="ansbd">#REF!</definedName>
    <definedName name="Años_préstamo" localSheetId="2">#REF!</definedName>
    <definedName name="Años_préstamo" localSheetId="1">#REF!</definedName>
    <definedName name="Años_préstamo">#REF!</definedName>
    <definedName name="_xlnm.Print_Area" localSheetId="2">'27 Egresados y Titulados OK'!$A$4:$J$236</definedName>
    <definedName name="_xlnm.Print_Area" localSheetId="1">'4'!$D$1:$F$161</definedName>
    <definedName name="as" localSheetId="2">#REF!</definedName>
    <definedName name="as" localSheetId="1">#REF!</definedName>
    <definedName name="as">#REF!</definedName>
    <definedName name="asa" localSheetId="2">#REF!</definedName>
    <definedName name="asa" localSheetId="1">#REF!</definedName>
    <definedName name="asa">#REF!</definedName>
    <definedName name="asanchez" localSheetId="2">#REF!</definedName>
    <definedName name="asanchez" localSheetId="1">#REF!</definedName>
    <definedName name="asanchez">#REF!</definedName>
    <definedName name="asasa" localSheetId="2">#REF!</definedName>
    <definedName name="asasa" localSheetId="1">#REF!</definedName>
    <definedName name="asasa">#REF!</definedName>
    <definedName name="asdasa" localSheetId="2">#REF!</definedName>
    <definedName name="asdasa" localSheetId="1">#REF!</definedName>
    <definedName name="asdasa">#REF!</definedName>
    <definedName name="asdsa" localSheetId="2">#REF!</definedName>
    <definedName name="asdsa" localSheetId="1">#REF!</definedName>
    <definedName name="asdsa">#REF!</definedName>
    <definedName name="asdsa1" localSheetId="2">#REF!</definedName>
    <definedName name="asdsa1" localSheetId="1">#REF!</definedName>
    <definedName name="asdsa1">#REF!</definedName>
    <definedName name="c_canalizacion" localSheetId="2">#REF!</definedName>
    <definedName name="c_canalizacion" localSheetId="1">#REF!</definedName>
    <definedName name="c_canalizacion">#REF!</definedName>
    <definedName name="c_canalizacion_3" localSheetId="2">#REF!</definedName>
    <definedName name="c_canalizacion_3" localSheetId="1">#REF!</definedName>
    <definedName name="c_canalizacion_3">#REF!</definedName>
    <definedName name="c_canalizacion_4" localSheetId="2">#REF!</definedName>
    <definedName name="c_canalizacion_4" localSheetId="1">#REF!</definedName>
    <definedName name="c_canalizacion_4">#REF!</definedName>
    <definedName name="c_canalizacion_5" localSheetId="2">#REF!</definedName>
    <definedName name="c_canalizacion_5" localSheetId="1">#REF!</definedName>
    <definedName name="c_canalizacion_5">#REF!</definedName>
    <definedName name="c_canalizacion1" localSheetId="2">#REF!</definedName>
    <definedName name="c_canalizacion1" localSheetId="1">#REF!</definedName>
    <definedName name="c_canalizacion1">#REF!</definedName>
    <definedName name="c_emprendedores_prospecto_NOUN1" localSheetId="2">#REF!</definedName>
    <definedName name="c_emprendedores_prospecto_NOUN1" localSheetId="1">#REF!</definedName>
    <definedName name="c_emprendedores_prospecto_NOUN1">#REF!</definedName>
    <definedName name="c_emprendedores_prospecto_NOUNI" localSheetId="2">#REF!</definedName>
    <definedName name="c_emprendedores_prospecto_NOUNI" localSheetId="1">#REF!</definedName>
    <definedName name="c_emprendedores_prospecto_NOUNI">#REF!</definedName>
    <definedName name="c_emprendedores_prospecto_NOUNI_3" localSheetId="2">#REF!</definedName>
    <definedName name="c_emprendedores_prospecto_NOUNI_3" localSheetId="1">#REF!</definedName>
    <definedName name="c_emprendedores_prospecto_NOUNI_3">#REF!</definedName>
    <definedName name="c_emprendedores_prospecto_NOUNI_4" localSheetId="2">#REF!</definedName>
    <definedName name="c_emprendedores_prospecto_NOUNI_4" localSheetId="1">#REF!</definedName>
    <definedName name="c_emprendedores_prospecto_NOUNI_4">#REF!</definedName>
    <definedName name="c_emprendedores_prospecto_NOUNI_5" localSheetId="2">#REF!</definedName>
    <definedName name="c_emprendedores_prospecto_NOUNI_5" localSheetId="1">#REF!</definedName>
    <definedName name="c_emprendedores_prospecto_NOUNI_5">#REF!</definedName>
    <definedName name="c_emprendedores_prospecto_UNI" localSheetId="2">#REF!</definedName>
    <definedName name="c_emprendedores_prospecto_UNI" localSheetId="1">#REF!</definedName>
    <definedName name="c_emprendedores_prospecto_UNI">#REF!</definedName>
    <definedName name="c_emprendedores_prospecto_UNI_3" localSheetId="2">#REF!</definedName>
    <definedName name="c_emprendedores_prospecto_UNI_3" localSheetId="1">#REF!</definedName>
    <definedName name="c_emprendedores_prospecto_UNI_3">#REF!</definedName>
    <definedName name="c_emprendedores_prospecto_UNI_4" localSheetId="2">#REF!</definedName>
    <definedName name="c_emprendedores_prospecto_UNI_4" localSheetId="1">#REF!</definedName>
    <definedName name="c_emprendedores_prospecto_UNI_4">#REF!</definedName>
    <definedName name="c_emprendedores_prospecto_UNI_5" localSheetId="2">#REF!</definedName>
    <definedName name="c_emprendedores_prospecto_UNI_5" localSheetId="1">#REF!</definedName>
    <definedName name="c_emprendedores_prospecto_UNI_5">#REF!</definedName>
    <definedName name="c_emprendedores_prospecto_UNI1" localSheetId="2">#REF!</definedName>
    <definedName name="c_emprendedores_prospecto_UNI1" localSheetId="1">#REF!</definedName>
    <definedName name="c_emprendedores_prospecto_UNI1">#REF!</definedName>
    <definedName name="c_empresas_visitadas" localSheetId="2">#REF!</definedName>
    <definedName name="c_empresas_visitadas" localSheetId="1">#REF!</definedName>
    <definedName name="c_empresas_visitadas">#REF!</definedName>
    <definedName name="c_empresas_visitadas_3" localSheetId="2">#REF!</definedName>
    <definedName name="c_empresas_visitadas_3" localSheetId="1">#REF!</definedName>
    <definedName name="c_empresas_visitadas_3">#REF!</definedName>
    <definedName name="c_empresas_visitadas_4" localSheetId="2">#REF!</definedName>
    <definedName name="c_empresas_visitadas_4" localSheetId="1">#REF!</definedName>
    <definedName name="c_empresas_visitadas_4">#REF!</definedName>
    <definedName name="c_empresas_visitadas_5" localSheetId="2">#REF!</definedName>
    <definedName name="c_empresas_visitadas_5" localSheetId="1">#REF!</definedName>
    <definedName name="c_empresas_visitadas_5">#REF!</definedName>
    <definedName name="c_empresas_visitadas1" localSheetId="2">#REF!</definedName>
    <definedName name="c_empresas_visitadas1" localSheetId="1">#REF!</definedName>
    <definedName name="c_empresas_visitadas1">#REF!</definedName>
    <definedName name="c_generales" localSheetId="2">#REF!</definedName>
    <definedName name="c_generales" localSheetId="1">#REF!</definedName>
    <definedName name="c_generales">#REF!</definedName>
    <definedName name="c_generales_3" localSheetId="2">#REF!</definedName>
    <definedName name="c_generales_3" localSheetId="1">#REF!</definedName>
    <definedName name="c_generales_3">#REF!</definedName>
    <definedName name="c_generales_4" localSheetId="2">#REF!</definedName>
    <definedName name="c_generales_4" localSheetId="1">#REF!</definedName>
    <definedName name="c_generales_4">#REF!</definedName>
    <definedName name="c_generales_5" localSheetId="2">#REF!</definedName>
    <definedName name="c_generales_5" localSheetId="1">#REF!</definedName>
    <definedName name="c_generales_5">#REF!</definedName>
    <definedName name="C_hola" localSheetId="2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2">#REF!</definedName>
    <definedName name="Capital" localSheetId="1">#REF!</definedName>
    <definedName name="Capital">#REF!</definedName>
    <definedName name="Coo7.3">#REF!</definedName>
    <definedName name="Cooperacion">#REF!</definedName>
    <definedName name="Cooperación">#REF!</definedName>
    <definedName name="cursos" localSheetId="2">#REF!</definedName>
    <definedName name="cursos" localSheetId="1">#REF!</definedName>
    <definedName name="cursos">#REF!</definedName>
    <definedName name="Datos" localSheetId="2">#REF!</definedName>
    <definedName name="Datos" localSheetId="1">#REF!</definedName>
    <definedName name="Datos">#REF!</definedName>
    <definedName name="dd" localSheetId="2">#REF!</definedName>
    <definedName name="dd" localSheetId="1">#REF!</definedName>
    <definedName name="dd">#REF!</definedName>
    <definedName name="DE" localSheetId="2">#REF!</definedName>
    <definedName name="DE" localSheetId="1">#REF!</definedName>
    <definedName name="DE">#REF!</definedName>
    <definedName name="Día_de_pago" localSheetId="2">DATE(YEAR('27 Egresados y Titulados OK'!Inicio_prestamo),MONTH('27 Egresados y Titulados OK'!Inicio_prestamo)+Payment_Number,DAY('27 Egresados y Titulados OK'!Inicio_prestamo))</definedName>
    <definedName name="Día_de_pago" localSheetId="1">DATE(YEAR('4'!Inicio_prestamo),MONTH('4'!Inicio_prestamo)+Payment_Number,DAY('4'!Inicio_prestamo))</definedName>
    <definedName name="Día_de_pago">DATE(YEAR(Inicio_prestamo),MONTH(Inicio_prestamo)+Payment_Number,DAY(Inicio_prestamo))</definedName>
    <definedName name="drhseleccion" localSheetId="2">#REF!</definedName>
    <definedName name="drhseleccion" localSheetId="1">#REF!</definedName>
    <definedName name="drhseleccion">#REF!</definedName>
    <definedName name="e" localSheetId="2">#REF!</definedName>
    <definedName name="e" localSheetId="1">#REF!</definedName>
    <definedName name="e">#REF!</definedName>
    <definedName name="extension" localSheetId="2">#REF!</definedName>
    <definedName name="extension" localSheetId="1">#REF!</definedName>
    <definedName name="extension">#REF!</definedName>
    <definedName name="Fecha_de_pago" localSheetId="2">#REF!</definedName>
    <definedName name="Fecha_de_pago" localSheetId="1">#REF!</definedName>
    <definedName name="Fecha_de_pago">#REF!</definedName>
    <definedName name="ff" localSheetId="2">#REF!</definedName>
    <definedName name="ff" localSheetId="1">#REF!</definedName>
    <definedName name="ff">#REF!</definedName>
    <definedName name="Fila_de_encabezado">ROW(#REF!)</definedName>
    <definedName name="HHHHH" localSheetId="2">#REF!</definedName>
    <definedName name="HHHHH" localSheetId="1">#REF!</definedName>
    <definedName name="HHHHH">#REF!</definedName>
    <definedName name="hol" localSheetId="2">#REF!</definedName>
    <definedName name="hol" localSheetId="1">#REF!</definedName>
    <definedName name="hol">#REF!</definedName>
    <definedName name="hola" localSheetId="2">#REF!</definedName>
    <definedName name="hola" localSheetId="1">#REF!</definedName>
    <definedName name="hola">#REF!</definedName>
    <definedName name="holdf" localSheetId="2">#REF!</definedName>
    <definedName name="holdf" localSheetId="1">#REF!</definedName>
    <definedName name="holdf">#REF!</definedName>
    <definedName name="hoollaaaaa" localSheetId="2">#REF!</definedName>
    <definedName name="hoollaaaaa" localSheetId="1">#REF!</definedName>
    <definedName name="hoollaaaaa">#REF!</definedName>
    <definedName name="hshssdgh" localSheetId="2">#REF!</definedName>
    <definedName name="hshssdgh" localSheetId="1">#REF!</definedName>
    <definedName name="hshssdgh">#REF!</definedName>
    <definedName name="Importe_del_préstamo" localSheetId="2">#REF!</definedName>
    <definedName name="Importe_del_préstamo" localSheetId="1">#REF!</definedName>
    <definedName name="Importe_del_préstamo">#REF!</definedName>
    <definedName name="Impresión_completa" localSheetId="2">#REF!</definedName>
    <definedName name="Impresión_completa" localSheetId="1">#REF!</definedName>
    <definedName name="Impresión_completa">#REF!</definedName>
    <definedName name="INGRESO" localSheetId="2">#REF!</definedName>
    <definedName name="INGRESO" localSheetId="1">#REF!</definedName>
    <definedName name="INGRESO">#REF!</definedName>
    <definedName name="Inicio_prestamo" localSheetId="2">#REF!</definedName>
    <definedName name="Inicio_prestamo" localSheetId="1">#REF!</definedName>
    <definedName name="Inicio_prestamo">#REF!</definedName>
    <definedName name="Int" localSheetId="2">#REF!</definedName>
    <definedName name="Int" localSheetId="1">#REF!</definedName>
    <definedName name="Int">#REF!</definedName>
    <definedName name="Int_acum" localSheetId="2">#REF!</definedName>
    <definedName name="Int_acum" localSheetId="1">#REF!</definedName>
    <definedName name="Int_acum">#REF!</definedName>
    <definedName name="Interés_total" localSheetId="2">#REF!</definedName>
    <definedName name="Interés_total" localSheetId="1">#REF!</definedName>
    <definedName name="Interés_total">#REF!</definedName>
    <definedName name="jkqawsñqol" localSheetId="2">#REF!</definedName>
    <definedName name="jkqawsñqol" localSheetId="1">#REF!</definedName>
    <definedName name="jkqawsñqol">#REF!</definedName>
    <definedName name="jksjksñlksñlksñl" localSheetId="2">#REF!</definedName>
    <definedName name="jksjksñlksñlksñl" localSheetId="1">#REF!</definedName>
    <definedName name="jksjksñlksñlksñl">#REF!</definedName>
    <definedName name="JLKAslkaslk" localSheetId="2">#REF!</definedName>
    <definedName name="JLKAslkaslk" localSheetId="1">#REF!</definedName>
    <definedName name="JLKAslkaslk">#REF!</definedName>
    <definedName name="jsjsjh" localSheetId="2">#REF!</definedName>
    <definedName name="jsjsjh" localSheetId="1">#REF!</definedName>
    <definedName name="jsjsjh">#REF!</definedName>
    <definedName name="kauakja" localSheetId="2">#REF!</definedName>
    <definedName name="kauakja" localSheetId="1">#REF!</definedName>
    <definedName name="kauakja">#REF!</definedName>
    <definedName name="kljkiski" localSheetId="2">#REF!</definedName>
    <definedName name="kljkiski" localSheetId="1">#REF!</definedName>
    <definedName name="kljkiski">#REF!</definedName>
    <definedName name="ksjlkslkslk" localSheetId="2">#REF!</definedName>
    <definedName name="ksjlkslkslk" localSheetId="1">#REF!</definedName>
    <definedName name="ksjlkslkslk">#REF!</definedName>
    <definedName name="liz" localSheetId="2">#REF!</definedName>
    <definedName name="liz" localSheetId="1">#REF!</definedName>
    <definedName name="liz">#REF!</definedName>
    <definedName name="lkñlññ" localSheetId="2">#REF!</definedName>
    <definedName name="lkñlññ" localSheetId="1">#REF!</definedName>
    <definedName name="lkñlññ">#REF!</definedName>
    <definedName name="lkñpñ" localSheetId="2">#REF!</definedName>
    <definedName name="lkñpñ" localSheetId="1">#REF!</definedName>
    <definedName name="lkñpñ">#REF!</definedName>
    <definedName name="lkplp" localSheetId="2">#REF!</definedName>
    <definedName name="lkplp" localSheetId="1">#REF!</definedName>
    <definedName name="lkplp">#REF!</definedName>
    <definedName name="lkslksdksdlk" localSheetId="2">#REF!</definedName>
    <definedName name="lkslksdksdlk" localSheetId="1">#REF!</definedName>
    <definedName name="lkslksdksdlk">#REF!</definedName>
    <definedName name="lkslkskslk" localSheetId="2">#REF!</definedName>
    <definedName name="lkslkskslk" localSheetId="1">#REF!</definedName>
    <definedName name="lkslkskslk">#REF!</definedName>
    <definedName name="llll" localSheetId="2">#REF!</definedName>
    <definedName name="llll" localSheetId="1">#REF!</definedName>
    <definedName name="llll">#REF!</definedName>
    <definedName name="llsikms" localSheetId="2">#REF!</definedName>
    <definedName name="llsikms" localSheetId="1">#REF!</definedName>
    <definedName name="llsikms">#REF!</definedName>
    <definedName name="lolol" localSheetId="2">#REF!</definedName>
    <definedName name="lolol" localSheetId="1">#REF!</definedName>
    <definedName name="lolol">#REF!</definedName>
    <definedName name="lucia15" localSheetId="2">#REF!</definedName>
    <definedName name="lucia15" localSheetId="1">#REF!</definedName>
    <definedName name="lucia15">#REF!</definedName>
    <definedName name="lucia155" localSheetId="2">#REF!</definedName>
    <definedName name="lucia155" localSheetId="1">#REF!</definedName>
    <definedName name="lucia155">#REF!</definedName>
    <definedName name="manej" localSheetId="2">#REF!</definedName>
    <definedName name="manej" localSheetId="1">#REF!</definedName>
    <definedName name="manej">#REF!</definedName>
    <definedName name="MATRICULA" localSheetId="2">#REF!</definedName>
    <definedName name="MATRICULA" localSheetId="1">#REF!</definedName>
    <definedName name="MATRICULA">#REF!</definedName>
    <definedName name="MATRÍCULA" localSheetId="2">#REF!</definedName>
    <definedName name="MATRÍCULA" localSheetId="1">#REF!</definedName>
    <definedName name="MATRÍCULA">#REF!</definedName>
    <definedName name="MATRICULAINCORP" localSheetId="2">#REF!</definedName>
    <definedName name="MATRICULAINCORP" localSheetId="1">#REF!</definedName>
    <definedName name="MATRICULAINCORP">#REF!</definedName>
    <definedName name="naaaa" localSheetId="2">#REF!</definedName>
    <definedName name="naaaa" localSheetId="1">#REF!</definedName>
    <definedName name="naaaa">#REF!</definedName>
    <definedName name="NINGUNO" localSheetId="2">IF('27 Egresados y Titulados OK'!Importe_del_préstamo*'27 Egresados y Titulados OK'!Tasa_de_interés*'27 Egresados y Titulados OK'!Años_préstamo*'27 Egresados y Titulados OK'!Inicio_prestamo&gt;0,1,0)</definedName>
    <definedName name="NINGUNO" localSheetId="1">IF('4'!Importe_del_préstamo*'4'!Tasa_de_interés*'4'!Años_préstamo*'4'!Inicio_prestamo&gt;0,1,0)</definedName>
    <definedName name="NINGUNO">IF(Importe_del_préstamo*Tasa_de_interés*Años_préstamo*Inicio_prestamo&gt;0,1,0)</definedName>
    <definedName name="njuju" localSheetId="2">#REF!</definedName>
    <definedName name="njuju" localSheetId="1">#REF!</definedName>
    <definedName name="njuju">#REF!</definedName>
    <definedName name="no" localSheetId="2">#REF!</definedName>
    <definedName name="no" localSheetId="1">#REF!</definedName>
    <definedName name="no">#REF!</definedName>
    <definedName name="nooo" localSheetId="2">#REF!</definedName>
    <definedName name="nooo" localSheetId="1">#REF!</definedName>
    <definedName name="nooo">#REF!</definedName>
    <definedName name="Núm_de_pago" localSheetId="2">#REF!</definedName>
    <definedName name="Núm_de_pago" localSheetId="1">#REF!</definedName>
    <definedName name="Núm_de_pago">#REF!</definedName>
    <definedName name="Núm_pagos_al_año" localSheetId="2">#REF!</definedName>
    <definedName name="Núm_pagos_al_año" localSheetId="1">#REF!</definedName>
    <definedName name="Núm_pagos_al_año">#REF!</definedName>
    <definedName name="Número_de_pagos" localSheetId="2">MATCH(0.01,'27 Egresados y Titulados OK'!Saldo_final,-1)+1</definedName>
    <definedName name="Número_de_pagos" localSheetId="1">MATCH(0.01,'4'!Saldo_final,-1)+1</definedName>
    <definedName name="Número_de_pagos">MATCH(0.01,Saldo_final,-1)+1</definedName>
    <definedName name="ñloolo" localSheetId="2">#REF!</definedName>
    <definedName name="ñloolo" localSheetId="1">#REF!</definedName>
    <definedName name="ñloolo">#REF!</definedName>
    <definedName name="ñlsdlkdklk" localSheetId="2">#REF!</definedName>
    <definedName name="ñlsdlkdklk" localSheetId="1">#REF!</definedName>
    <definedName name="ñlsdlkdklk">#REF!</definedName>
    <definedName name="ñp.pñ" localSheetId="2">#REF!</definedName>
    <definedName name="ñp.pñ" localSheetId="1">#REF!</definedName>
    <definedName name="ñp.pñ">#REF!</definedName>
    <definedName name="ñploi" localSheetId="2">#REF!</definedName>
    <definedName name="ñploi" localSheetId="1">#REF!</definedName>
    <definedName name="ñploi">#REF!</definedName>
    <definedName name="ñplol" localSheetId="2">#REF!</definedName>
    <definedName name="ñplol" localSheetId="1">#REF!</definedName>
    <definedName name="ñplol">#REF!</definedName>
    <definedName name="ñpñññ" localSheetId="2">#REF!</definedName>
    <definedName name="ñpñññ" localSheetId="1">#REF!</definedName>
    <definedName name="ñpñññ">#REF!</definedName>
    <definedName name="okiht" localSheetId="2">#REF!</definedName>
    <definedName name="okiht" localSheetId="1">#REF!</definedName>
    <definedName name="okiht">#REF!</definedName>
    <definedName name="olortrt" localSheetId="2">#REF!</definedName>
    <definedName name="olortrt" localSheetId="1">#REF!</definedName>
    <definedName name="olortrt">#REF!</definedName>
    <definedName name="ooooo" localSheetId="2">#REF!</definedName>
    <definedName name="ooooo" localSheetId="1">#REF!</definedName>
    <definedName name="ooooo">#REF!</definedName>
    <definedName name="P">#N/A</definedName>
    <definedName name="Pago_adicional" localSheetId="2">#REF!</definedName>
    <definedName name="Pago_adicional" localSheetId="1">#REF!</definedName>
    <definedName name="Pago_adicional">#REF!</definedName>
    <definedName name="Pago_mensual_programado" localSheetId="2">#REF!</definedName>
    <definedName name="Pago_mensual_programado" localSheetId="1">#REF!</definedName>
    <definedName name="Pago_mensual_programado">#REF!</definedName>
    <definedName name="Pago_progr" localSheetId="2">#REF!</definedName>
    <definedName name="Pago_progr" localSheetId="1">#REF!</definedName>
    <definedName name="Pago_progr">#REF!</definedName>
    <definedName name="Pago_total" localSheetId="2">#REF!</definedName>
    <definedName name="Pago_total" localSheetId="1">#REF!</definedName>
    <definedName name="Pago_total">#REF!</definedName>
    <definedName name="Pagos_adicionales_programados" localSheetId="2">#REF!</definedName>
    <definedName name="Pagos_adicionales_programados" localSheetId="1">#REF!</definedName>
    <definedName name="Pagos_adicionales_programados">#REF!</definedName>
    <definedName name="PIFI" localSheetId="2">#REF!</definedName>
    <definedName name="PIFI" localSheetId="1">#REF!</definedName>
    <definedName name="PIFI">#REF!</definedName>
    <definedName name="PIFIEMS" localSheetId="2">#REF!</definedName>
    <definedName name="PIFIEMS" localSheetId="1">#REF!</definedName>
    <definedName name="PIFIEMS">#REF!</definedName>
    <definedName name="planeacion" localSheetId="2">#REF!</definedName>
    <definedName name="planeacion" localSheetId="1">#REF!</definedName>
    <definedName name="planeacion">#REF!</definedName>
    <definedName name="pñpolkoi" localSheetId="2">#REF!</definedName>
    <definedName name="pñpolkoi" localSheetId="1">#REF!</definedName>
    <definedName name="pñpolkoi">#REF!</definedName>
    <definedName name="propuest">#REF!</definedName>
    <definedName name="prouesta">#REF!</definedName>
    <definedName name="prueba_albergados2" localSheetId="2">#REF!</definedName>
    <definedName name="prueba_albergados2" localSheetId="1">#REF!</definedName>
    <definedName name="prueba_albergados2">#REF!</definedName>
    <definedName name="prueba_albergados2_3" localSheetId="2">#REF!</definedName>
    <definedName name="prueba_albergados2_3" localSheetId="1">#REF!</definedName>
    <definedName name="prueba_albergados2_3">#REF!</definedName>
    <definedName name="prueba_albergados2_4" localSheetId="2">#REF!</definedName>
    <definedName name="prueba_albergados2_4" localSheetId="1">#REF!</definedName>
    <definedName name="prueba_albergados2_4">#REF!</definedName>
    <definedName name="prueba_albergados2_5" localSheetId="2">#REF!</definedName>
    <definedName name="prueba_albergados2_5" localSheetId="1">#REF!</definedName>
    <definedName name="prueba_albergados2_5">#REF!</definedName>
    <definedName name="pyrbum" localSheetId="2">#REF!</definedName>
    <definedName name="pyrbum" localSheetId="1">#REF!</definedName>
    <definedName name="pyrbum">#REF!</definedName>
    <definedName name="quir" localSheetId="2">#REF!</definedName>
    <definedName name="quir" localSheetId="1">#REF!</definedName>
    <definedName name="quir">#REF!</definedName>
    <definedName name="reprobacion" localSheetId="2">#REF!</definedName>
    <definedName name="reprobacion" localSheetId="1">#REF!</definedName>
    <definedName name="reprobacion">#REF!</definedName>
    <definedName name="Restablecer_área_de_impresión" localSheetId="2">OFFSET('27 Egresados y Titulados OK'!Impresión_completa,0,0,'27 Egresados y Titulados OK'!Última_fila)</definedName>
    <definedName name="Restablecer_área_de_impresión" localSheetId="1">OFFSET('4'!Impresión_completa,0,0,'4'!Última_fila)</definedName>
    <definedName name="Restablecer_área_de_impresión">OFFSET(Impresión_completa,0,0,Última_fila)</definedName>
    <definedName name="rewfg" localSheetId="2">#REF!</definedName>
    <definedName name="rewfg" localSheetId="1">#REF!</definedName>
    <definedName name="rewfg">#REF!</definedName>
    <definedName name="Saldo_final" localSheetId="2">#REF!</definedName>
    <definedName name="Saldo_final" localSheetId="1">#REF!</definedName>
    <definedName name="Saldo_final">#REF!</definedName>
    <definedName name="Saldo_inicial" localSheetId="2">#REF!</definedName>
    <definedName name="Saldo_inicial" localSheetId="1">#REF!</definedName>
    <definedName name="Saldo_inicial">#REF!</definedName>
    <definedName name="sdas" localSheetId="2">#REF!</definedName>
    <definedName name="sdas" localSheetId="1">#REF!</definedName>
    <definedName name="sdas">#REF!</definedName>
    <definedName name="sdlfl" localSheetId="2">#REF!</definedName>
    <definedName name="sdlfl" localSheetId="1">#REF!</definedName>
    <definedName name="sdlfl">#REF!</definedName>
    <definedName name="seded" localSheetId="2">#REF!</definedName>
    <definedName name="seded" localSheetId="1">#REF!</definedName>
    <definedName name="seded">#REF!</definedName>
    <definedName name="semnacional">#REF!</definedName>
    <definedName name="siiiii" localSheetId="2">#REF!</definedName>
    <definedName name="siiiii" localSheetId="1">#REF!</definedName>
    <definedName name="siiiii">#REF!</definedName>
    <definedName name="siiiii_8" localSheetId="2">#REF!</definedName>
    <definedName name="siiiii_8" localSheetId="1">#REF!</definedName>
    <definedName name="siiiii_8">#REF!</definedName>
    <definedName name="sssss" localSheetId="2">#REF!</definedName>
    <definedName name="sssss" localSheetId="1">#REF!</definedName>
    <definedName name="sssss">#REF!</definedName>
    <definedName name="Tasa_de_interés" localSheetId="2">#REF!</definedName>
    <definedName name="Tasa_de_interés" localSheetId="1">#REF!</definedName>
    <definedName name="Tasa_de_interés">#REF!</definedName>
    <definedName name="Tasa_de_interés_programada" localSheetId="2">#REF!</definedName>
    <definedName name="Tasa_de_interés_programada" localSheetId="1">#REF!</definedName>
    <definedName name="Tasa_de_interés_programada">#REF!</definedName>
    <definedName name="Título_a_imprimir" localSheetId="2">#REF!</definedName>
    <definedName name="Título_a_imprimir" localSheetId="1">#REF!</definedName>
    <definedName name="Título_a_imprimir">#REF!</definedName>
    <definedName name="_xlnm.Print_Titles" localSheetId="1">'4'!$1:$1</definedName>
    <definedName name="Tìtulos_a_imprimir" localSheetId="2">#REF!</definedName>
    <definedName name="Tìtulos_a_imprimir" localSheetId="1">#REF!</definedName>
    <definedName name="Tìtulos_a_imprimir">#REF!</definedName>
    <definedName name="Última_fila" localSheetId="2">IF('27 Egresados y Titulados OK'!Valores_especificados,Fila_de_encabezado+'27 Egresados y Titulados OK'!Número_de_pagos,Fila_de_encabezado)</definedName>
    <definedName name="Última_fila" localSheetId="1">IF('4'!Valores_especificados,Fila_de_encabezado+'4'!Número_de_pagos,Fila_de_encabezado)</definedName>
    <definedName name="Última_fila">IF(Valores_especificados,Fila_de_encabezado+Número_de_pagos,Fila_de_encabezado)</definedName>
    <definedName name="Valores_especificados" localSheetId="2">IF('27 Egresados y Titulados OK'!Importe_del_préstamo*'27 Egresados y Titulados OK'!Tasa_de_interés*'27 Egresados y Titulados OK'!Años_préstamo*'27 Egresados y Titulados OK'!Inicio_prestamo&gt;0,1,0)</definedName>
    <definedName name="Valores_especificados" localSheetId="1">IF('4'!Importe_del_préstamo*'4'!Tasa_de_interés*'4'!Años_préstamo*'4'!Inicio_prestamo&gt;0,1,0)</definedName>
    <definedName name="Valores_especificados">IF(Importe_del_préstamo*Tasa_de_interés*Años_préstamo*Inicio_prestamo&gt;0,1,0)</definedName>
    <definedName name="verinv2" localSheetId="2">#REF!</definedName>
    <definedName name="verinv2" localSheetId="1">#REF!</definedName>
    <definedName name="verinv2">#REF!</definedName>
    <definedName name="wwww" localSheetId="2">#REF!</definedName>
    <definedName name="wwww" localSheetId="1">#REF!</definedName>
    <definedName name="wwww">#REF!</definedName>
    <definedName name="wwwww" localSheetId="2">#REF!</definedName>
    <definedName name="wwwww" localSheetId="1">#REF!</definedName>
    <definedName name="wwwww">#REF!</definedName>
  </definedNames>
  <calcPr fullCalcOnLoad="1"/>
  <pivotCaches>
    <pivotCache cacheId="4" r:id="rId4"/>
  </pivotCaches>
</workbook>
</file>

<file path=xl/sharedStrings.xml><?xml version="1.0" encoding="utf-8"?>
<sst xmlns="http://schemas.openxmlformats.org/spreadsheetml/2006/main" count="1429" uniqueCount="342">
  <si>
    <t>Doctorado en Ciencias Sociales5</t>
  </si>
  <si>
    <t xml:space="preserve">Doctorado en Ciencias Sociales5 </t>
  </si>
  <si>
    <t>Doctorado en Derecho Parlamentario1</t>
  </si>
  <si>
    <t xml:space="preserve">Maestría en Derecho Parlamentario1 </t>
  </si>
  <si>
    <t xml:space="preserve">Maestría en Enseñanza del Inglés1 </t>
  </si>
  <si>
    <t>Especialidad en Cardiología2</t>
  </si>
  <si>
    <t>Especialidad en Cirugía Plástica y Reconstructiva2</t>
  </si>
  <si>
    <t>Especialidad en Neurocirugía3</t>
  </si>
  <si>
    <t xml:space="preserve">Especialidad en Oncología Médica4 </t>
  </si>
  <si>
    <t>Especialidad en Radiooncología4</t>
  </si>
  <si>
    <t>Especialidad en Urología3</t>
  </si>
  <si>
    <t>Especialidad en Producción Ovina5</t>
  </si>
  <si>
    <t>Total</t>
  </si>
  <si>
    <t>Fuente: Secretaría de Docencia, UAEM.</t>
  </si>
  <si>
    <t>Incluir notas necesarias para la correcta interpretación de los datos</t>
  </si>
  <si>
    <t>Doctorado en Ciencias del Agua</t>
  </si>
  <si>
    <t>Ingeniería y Tecnología</t>
  </si>
  <si>
    <t>Doctorado en Humanidades</t>
  </si>
  <si>
    <t>Doctorado en Urbanismo</t>
  </si>
  <si>
    <t>Doctorado en Ciencias Económico-Administrativas</t>
  </si>
  <si>
    <t>Doctorado en Ciencias Químicas</t>
  </si>
  <si>
    <t>Doctorado en Ciencias Ambientales</t>
  </si>
  <si>
    <t>Doctorado en Ciencias</t>
  </si>
  <si>
    <t>Doctorado en Ciencia de Materiales</t>
  </si>
  <si>
    <t>Ciencias Naturales y Exactas</t>
  </si>
  <si>
    <t>Doctorado en Ciencias de la Salud</t>
  </si>
  <si>
    <t>Ciencias de la Salud</t>
  </si>
  <si>
    <t>Doctorado en Ciencias Agropecuarias y Recursos Naturales</t>
  </si>
  <si>
    <t>Ciencias Agropecuarias</t>
  </si>
  <si>
    <t>Doctorado en Diseño</t>
  </si>
  <si>
    <t>Maestría en Ciencias del Agua</t>
  </si>
  <si>
    <t>Maestría en Ciencias de la Computación</t>
  </si>
  <si>
    <t>Maestría en Práctica Docente</t>
  </si>
  <si>
    <t>Maestría en Lingüística Aplicada</t>
  </si>
  <si>
    <t>Maestría en Humanidades</t>
  </si>
  <si>
    <t xml:space="preserve">Maestría en Sociología de la Salud </t>
  </si>
  <si>
    <t>Maestría en Gobierno y Asuntos Públicos</t>
  </si>
  <si>
    <t>Maestría en Estudios Turísticos</t>
  </si>
  <si>
    <t>Maestría en Estudios para la Paz y el Desarrollo</t>
  </si>
  <si>
    <t>Maestría en Antropología y Estudios de la Cultura</t>
  </si>
  <si>
    <t>Maestría en Administración Pública y Gobierno</t>
  </si>
  <si>
    <t>Maestría en Ciencias Químicas</t>
  </si>
  <si>
    <t>Maestría en Ciencias Ambientales</t>
  </si>
  <si>
    <t>Maestría en Ciencia de Materiales</t>
  </si>
  <si>
    <t>Maestría en Calidad Ambiental</t>
  </si>
  <si>
    <t>Maestría en Análisis Espacial y Geoinformática</t>
  </si>
  <si>
    <t xml:space="preserve">Maestría en Enfermería </t>
  </si>
  <si>
    <t>Maestría en Ciencias Odontológicas</t>
  </si>
  <si>
    <t>Maestría en Ciencias de la Salud</t>
  </si>
  <si>
    <t>Maestría en Ciencias Agropecuarias y Recursos Naturales</t>
  </si>
  <si>
    <t>Maestría en Agroindustria Rural, Desarrollo Territorial y Turismo Agroalimentario</t>
  </si>
  <si>
    <t>Maestría en Estudios Visuales</t>
  </si>
  <si>
    <t>Maestría en Diseño</t>
  </si>
  <si>
    <t>Especialidad en Género, Violencia y Políticas Públicas</t>
  </si>
  <si>
    <t xml:space="preserve">Especialidad en Derecho Civil </t>
  </si>
  <si>
    <t>Especialidad en Administración de Empresas Turísticas</t>
  </si>
  <si>
    <t>Especialidad en Cartografía Automatizada, Teledetección y Sistemas de Información Geográfica</t>
  </si>
  <si>
    <t>Especialización en Ortopedia</t>
  </si>
  <si>
    <t>Especialización en Anestesiología</t>
  </si>
  <si>
    <t>Especialidad en Salud Pública</t>
  </si>
  <si>
    <t>Especialidad en Pediatría</t>
  </si>
  <si>
    <t>Especialidad en Otorrinolaringología</t>
  </si>
  <si>
    <t>Especialidad en Ortodoncia</t>
  </si>
  <si>
    <t>Especialidad en Odontopediatría</t>
  </si>
  <si>
    <t>Especialidad en Medicina Legal</t>
  </si>
  <si>
    <t>Especialidad en Medicina Interna</t>
  </si>
  <si>
    <t>Especialidad en Medicina del Enfermo en Estado Crítico</t>
  </si>
  <si>
    <t>Especialidad en Medicina de Urgencias</t>
  </si>
  <si>
    <t>Especialidad en Medicina de Rehabilitación</t>
  </si>
  <si>
    <t>Especialidad en Medicina de la Actividad Física y el Deporte</t>
  </si>
  <si>
    <t>Especialidad en Medicina Crítica en Obstetricia</t>
  </si>
  <si>
    <t>Especialidad en Ginecología y Obstetricia</t>
  </si>
  <si>
    <t>Especialidad en Gerontología</t>
  </si>
  <si>
    <t>Especialidad en Endodoncia</t>
  </si>
  <si>
    <t>Especialidad en Cirugía Pediátrica</t>
  </si>
  <si>
    <t>Especialidad en Cirugía Oncológica</t>
  </si>
  <si>
    <t>Especialidad en Cirugía Maxilofacial</t>
  </si>
  <si>
    <t>Especialidad en Cirugía General</t>
  </si>
  <si>
    <t>Especialidad en Enfermería en Salud Familiar</t>
  </si>
  <si>
    <t>Especialidad en Floricultura</t>
  </si>
  <si>
    <t>Especialidad en Valuación de Bienes Inmuebles</t>
  </si>
  <si>
    <t>No</t>
  </si>
  <si>
    <t>Sí</t>
  </si>
  <si>
    <t>Centro de Investigación en Ciencias Sociales y Humanidades</t>
  </si>
  <si>
    <t>Centro de Investigación en Ciencias Médicas</t>
  </si>
  <si>
    <t>Maestría en Estudios Sustentables Regionales y Metropolitanos</t>
  </si>
  <si>
    <t>Instituto de Ciencias Agropecuarias y Rurales</t>
  </si>
  <si>
    <t>Instituto y centro de investigación</t>
  </si>
  <si>
    <t>Tianguistenco</t>
  </si>
  <si>
    <t>Nezahualcóyotl</t>
  </si>
  <si>
    <t>Unidad académica profesional</t>
  </si>
  <si>
    <t>Zumpango</t>
  </si>
  <si>
    <t>Maestría en Sociología de la Salud</t>
  </si>
  <si>
    <t>Maestría en Enfermería</t>
  </si>
  <si>
    <t>Valle de Chalco</t>
  </si>
  <si>
    <t>Valle de México</t>
  </si>
  <si>
    <t>Texcoco</t>
  </si>
  <si>
    <t>Tenancingo</t>
  </si>
  <si>
    <t>Temascaltepec</t>
  </si>
  <si>
    <t>Ecatepec</t>
  </si>
  <si>
    <t>Atlacomulco</t>
  </si>
  <si>
    <r>
      <t>Maestría en Sociología de la Salud</t>
    </r>
    <r>
      <rPr>
        <vertAlign val="superscript"/>
        <sz val="9"/>
        <rFont val="Arial"/>
        <family val="2"/>
      </rPr>
      <t xml:space="preserve"> </t>
    </r>
  </si>
  <si>
    <t>Amecameca</t>
  </si>
  <si>
    <t>Centro universitario UAEM</t>
  </si>
  <si>
    <t>Turismo y Gastronomía</t>
  </si>
  <si>
    <t>Química</t>
  </si>
  <si>
    <t>Maestría en Estudios de la Ciudad</t>
  </si>
  <si>
    <t>Planeación Urbana y Regional</t>
  </si>
  <si>
    <t>Odontología</t>
  </si>
  <si>
    <t>Especialidad en Medicina y Cirugía en Perros y Gatos</t>
  </si>
  <si>
    <t>Medicina Veterinaria y Zootecnia</t>
  </si>
  <si>
    <t xml:space="preserve">Especialidad en Medicina Familiar </t>
  </si>
  <si>
    <t>Especialidad en Imagenología Diagnóstica y Terapéutica</t>
  </si>
  <si>
    <t>Medicina</t>
  </si>
  <si>
    <t>Lenguas</t>
  </si>
  <si>
    <t>Maestría en Ciencias de la Ingeniería</t>
  </si>
  <si>
    <t>Ingeniería</t>
  </si>
  <si>
    <t>Humanidades</t>
  </si>
  <si>
    <t>Geografía</t>
  </si>
  <si>
    <t>Enfermería y Obstetricia</t>
  </si>
  <si>
    <t>Economía</t>
  </si>
  <si>
    <t>Derecho</t>
  </si>
  <si>
    <t>Contaduría y Administración</t>
  </si>
  <si>
    <t>Ciencias Políticas y Sociales</t>
  </si>
  <si>
    <t>Ciencias de la Conducta</t>
  </si>
  <si>
    <t>Ciencias Agrícolas</t>
  </si>
  <si>
    <t xml:space="preserve">Maestría en Ciencias </t>
  </si>
  <si>
    <t>Ciencias</t>
  </si>
  <si>
    <t>Artes</t>
  </si>
  <si>
    <t>Arquitectura y Diseño</t>
  </si>
  <si>
    <t>Facultad</t>
  </si>
  <si>
    <t>PNPC</t>
  </si>
  <si>
    <t>Programa educativo</t>
  </si>
  <si>
    <t xml:space="preserve">Entidad académica </t>
  </si>
  <si>
    <t>Doctorado en Ciencias de la Ingeniería</t>
  </si>
  <si>
    <t>Ciencias Sociales</t>
  </si>
  <si>
    <t>Facultad de Medicina</t>
  </si>
  <si>
    <t>Especialización en Neonatología</t>
  </si>
  <si>
    <t>Facultad de Humanidades</t>
  </si>
  <si>
    <t>Facultad de Ingeniería</t>
  </si>
  <si>
    <t>Facultad de Arquitectura y Diseño</t>
  </si>
  <si>
    <t>Facultad de Planeación Urbana y Regional</t>
  </si>
  <si>
    <t>Facultad de Ciencias Políticas y Sociales</t>
  </si>
  <si>
    <t>Facultad de Ciencias de la Conducta</t>
  </si>
  <si>
    <t>Facultad de Economía</t>
  </si>
  <si>
    <t>Facultad de Contaduría y Administración</t>
  </si>
  <si>
    <t>Facultad de Odontología</t>
  </si>
  <si>
    <t>Facultad de Enfermería y Obstetricia</t>
  </si>
  <si>
    <t>Facultad de Turismo y Gastronomía</t>
  </si>
  <si>
    <t>Facultad de Química</t>
  </si>
  <si>
    <t>Facultad de Geografía</t>
  </si>
  <si>
    <t>Centro Universitario UAEM Tenancingo</t>
  </si>
  <si>
    <t>Centro Universitario UAEM Amecameca</t>
  </si>
  <si>
    <t>Facultad de Medicina Veterinaria y Zootecnia</t>
  </si>
  <si>
    <t>Facultad de Ciencias Agrícolas</t>
  </si>
  <si>
    <t>Facultad de Ciencias</t>
  </si>
  <si>
    <t>Centro Universitario UAEM Valle de Chalco</t>
  </si>
  <si>
    <t>Centro Universitario UAEM Atlacomulco</t>
  </si>
  <si>
    <t>Centro Universitario UAEM Zumpango</t>
  </si>
  <si>
    <t>Unidad Académica Profesional Tianguistenco</t>
  </si>
  <si>
    <t>Centro Universitario UAEM Valle de México</t>
  </si>
  <si>
    <t>Centro Universitario UAEM Ecatepec</t>
  </si>
  <si>
    <t>Actualizar</t>
  </si>
  <si>
    <t>Cuautitlán Izcalli</t>
  </si>
  <si>
    <t>Huehuetoca</t>
  </si>
  <si>
    <t>Chimalhuacán</t>
  </si>
  <si>
    <t>Valle de Teotihuacán</t>
  </si>
  <si>
    <t>Total / Promedio</t>
  </si>
  <si>
    <t>Espacio académico / Programa educativo</t>
  </si>
  <si>
    <t>Facultad de Antropología</t>
  </si>
  <si>
    <t>Facultad de Artes</t>
  </si>
  <si>
    <t>Facultad de Derecho</t>
  </si>
  <si>
    <t>Facultad de Lenguas</t>
  </si>
  <si>
    <t>H</t>
  </si>
  <si>
    <t>M</t>
  </si>
  <si>
    <t>Tejupilco</t>
  </si>
  <si>
    <t>T</t>
  </si>
  <si>
    <t>Especialidad en Geriatría</t>
  </si>
  <si>
    <t>Índice de titulación global</t>
  </si>
  <si>
    <t>Artes Escénicas</t>
  </si>
  <si>
    <t>Maestría en Física Médica</t>
  </si>
  <si>
    <t>Centro de Estudios e Investigación en Desarrollo Sustentable</t>
  </si>
  <si>
    <t>Licenciatura en Química Farmacéutica Biológica</t>
  </si>
  <si>
    <t>Licenciatura en Química en Alimentos</t>
  </si>
  <si>
    <t>Licenciatura en Química</t>
  </si>
  <si>
    <t>Licenciatura en Ingeniería Petroquímica</t>
  </si>
  <si>
    <t>Maestría en Ingeniería de la Cadena de Suministro</t>
  </si>
  <si>
    <t>Licenciatura de Ingeniería Química</t>
  </si>
  <si>
    <t>Técnico Superior Universitario en Prótesis Bucodental</t>
  </si>
  <si>
    <r>
      <t>Especialidad en Cirugía Plástica y Reconstructiva</t>
    </r>
    <r>
      <rPr>
        <vertAlign val="superscript"/>
        <sz val="9"/>
        <rFont val="Arial"/>
        <family val="2"/>
      </rPr>
      <t>2</t>
    </r>
  </si>
  <si>
    <r>
      <t>Especialidad en Cardiología</t>
    </r>
    <r>
      <rPr>
        <vertAlign val="superscript"/>
        <sz val="9"/>
        <rFont val="Arial"/>
        <family val="2"/>
      </rPr>
      <t>2</t>
    </r>
  </si>
  <si>
    <t>Doctorado en Ciencias y Tecnología Farmacéuticas</t>
  </si>
  <si>
    <t>Maestría en Ciencias y Tecnología Farmacéuticas</t>
  </si>
  <si>
    <t>Maestría en Creación y Estrategias de Negocios</t>
  </si>
  <si>
    <t>Licenciatura en Seguridad Ciudadana</t>
  </si>
  <si>
    <t>Licenciatura de Ingeniero en Producción Industrial</t>
  </si>
  <si>
    <t>Licenciatura en Psicología</t>
  </si>
  <si>
    <t>Licenciatura en Administración</t>
  </si>
  <si>
    <t>Licenciatura en Ingeniería en Transportes</t>
  </si>
  <si>
    <t>Licenciatura en Ingeniería en Sistemas Inteligentes</t>
  </si>
  <si>
    <t>Licenciatura en Educación para la Salud</t>
  </si>
  <si>
    <t>Licenciatura en Comercio Internacional</t>
  </si>
  <si>
    <t>Licenciatura en Trabajo Social</t>
  </si>
  <si>
    <t>Licenciatura en Lenguas</t>
  </si>
  <si>
    <t>Licenciatura en Comunicación</t>
  </si>
  <si>
    <t>Licenciatura en Actuaría</t>
  </si>
  <si>
    <t>Licenciatura en Negocios Internacionales (a distancia)</t>
  </si>
  <si>
    <t>Licenciatura en Negocios Internacionales</t>
  </si>
  <si>
    <t>Licenciatura en Logística (a distancia)</t>
  </si>
  <si>
    <t>Licenciatura en Logística</t>
  </si>
  <si>
    <t>Licenciatura en Derecho Internacional (a distancia)</t>
  </si>
  <si>
    <t>Licenciatura en Derecho Internacional</t>
  </si>
  <si>
    <t>Licenciatura en Turismo</t>
  </si>
  <si>
    <t>Licenciatura en Educación</t>
  </si>
  <si>
    <t>Licenciatura en Derecho</t>
  </si>
  <si>
    <t>Licenciatura en Administración y Promoción de la Obra Urbana</t>
  </si>
  <si>
    <t>Licenciatura de Médico Cirujano</t>
  </si>
  <si>
    <t>Licenciatura en Nutrición</t>
  </si>
  <si>
    <t>Licenciatura en Mercadotecnia</t>
  </si>
  <si>
    <t>Licenciatura en Sociología</t>
  </si>
  <si>
    <t>Licenciatura en Ingeniería en Computación</t>
  </si>
  <si>
    <t>Licenciatura en Enfermería</t>
  </si>
  <si>
    <t>Licenciatura en Diseño Industrial</t>
  </si>
  <si>
    <t>Licenciatura en Contaduría</t>
  </si>
  <si>
    <t>Licenciatura en Ciencias Políticas y Administración Pública</t>
  </si>
  <si>
    <t>Licenciatura en Informática Administrativa</t>
  </si>
  <si>
    <t>Licenciatura en Relaciones Económicas Internacionales</t>
  </si>
  <si>
    <t>Licenciatura en Ingeniería Industrial</t>
  </si>
  <si>
    <t>Licenciatura en Ingeniería en Sistemas y Comunicaciones</t>
  </si>
  <si>
    <t>Licenciatura en Informática Administrativa (a distancia)</t>
  </si>
  <si>
    <t>Licenciatura en Economía</t>
  </si>
  <si>
    <t>Licenciatura en Enfermería (a distancia)</t>
  </si>
  <si>
    <t>Licenciatura en Gastronomía</t>
  </si>
  <si>
    <t>Licenciatura en Arqueología</t>
  </si>
  <si>
    <t>Licenciatura de Ingeniero Agrónomo en Floricultura</t>
  </si>
  <si>
    <t>Licenciatura de Ingeniero Agrónomo Zootecnista</t>
  </si>
  <si>
    <t>Licenciatura de Médico Veterinario Zootecnista</t>
  </si>
  <si>
    <t>Licenciatura en Planeación Territorial</t>
  </si>
  <si>
    <t>Licenciatura en Ciencias Ambientales</t>
  </si>
  <si>
    <t>Licenciatura de Cirujano Dentista</t>
  </si>
  <si>
    <t>Licenciatura en Terapia Ocupacional</t>
  </si>
  <si>
    <t>Licenciatura en Terapia Física</t>
  </si>
  <si>
    <t>Licenciatura en Bioingeniería Médica</t>
  </si>
  <si>
    <t>Licenciatura en Enseñanza del Inglés (a distancia)</t>
  </si>
  <si>
    <t>Licenciatura en Ingeniería Mecánica</t>
  </si>
  <si>
    <t>Licenciatura en Ingeniería en Sistemas Energéticos Sustentables</t>
  </si>
  <si>
    <t>Licenciatura en Ingeniería Civil</t>
  </si>
  <si>
    <t>Licenciatura en Historia</t>
  </si>
  <si>
    <t>Licenciatura en Filosofía</t>
  </si>
  <si>
    <t>Licenciatura en Ciencias de la Información Documental</t>
  </si>
  <si>
    <t>Licenciatura en Artes Teatrales</t>
  </si>
  <si>
    <t>Licenciatura en Geoinformática</t>
  </si>
  <si>
    <t>Licenciatura en Geografía</t>
  </si>
  <si>
    <t>Licenciatura en Gerontología</t>
  </si>
  <si>
    <t>Licenciatura en Negocios Internacionales, Bilingüe</t>
  </si>
  <si>
    <t>Licenciatura en Medios Alternos de Solución de Conflictos</t>
  </si>
  <si>
    <t>Licenciatura en Administración (a distancia)</t>
  </si>
  <si>
    <t>Licenciatura en Cultura Física y Deporte</t>
  </si>
  <si>
    <t>Licenciatura de Ingeniero Agrónomo Industrial</t>
  </si>
  <si>
    <t>Licenciatura de Ingeniero Agrónomo Fitotecnista</t>
  </si>
  <si>
    <t>Licenciatura en Matemáticas</t>
  </si>
  <si>
    <t>Licenciatura en Física</t>
  </si>
  <si>
    <t>Licenciatura en Biotecnología</t>
  </si>
  <si>
    <t>Licenciatura en Biología</t>
  </si>
  <si>
    <t>Licenciatura en Artes Plásticas</t>
  </si>
  <si>
    <t>Licenciatura en Arte Digital</t>
  </si>
  <si>
    <t>Licenciatura en Diseño Gráfico</t>
  </si>
  <si>
    <t>Licenciatura en Arquitectura</t>
  </si>
  <si>
    <t>Licenciatura en Antropología Social</t>
  </si>
  <si>
    <t>Licenciatura en Música</t>
  </si>
  <si>
    <t>Licenciatura en Estudios Cinematográficos</t>
  </si>
  <si>
    <t>Licenciatura de Ingeniero Agrónomo en Producción</t>
  </si>
  <si>
    <t>Licenciatura en Ingeniería en Electrónica</t>
  </si>
  <si>
    <t>Licenciatura en Geología Ambiental y Recursos Hídricos</t>
  </si>
  <si>
    <r>
      <t>Doctorado en Derecho Parlamentario</t>
    </r>
    <r>
      <rPr>
        <vertAlign val="superscript"/>
        <sz val="9"/>
        <rFont val="Arial"/>
        <family val="2"/>
      </rPr>
      <t>1</t>
    </r>
  </si>
  <si>
    <t>Maestría en Administración de Recursos Humanos</t>
  </si>
  <si>
    <t>Doctorado en Sustentabilidad para el Desarrollo</t>
  </si>
  <si>
    <t>Doctorado en Estudios para el Desarrollo Humano</t>
  </si>
  <si>
    <t>Doctorado en Geografía y Desarrollo Geotecnológico</t>
  </si>
  <si>
    <t>Doctorado en Ciencias de la Computación</t>
  </si>
  <si>
    <t xml:space="preserve">Sí </t>
  </si>
  <si>
    <t>Maestría en Ciencia Jurídica</t>
  </si>
  <si>
    <t>Doctorado en Crítica de la Cultura y la Creación Artística</t>
  </si>
  <si>
    <t>Municipio</t>
  </si>
  <si>
    <t>Atizapán de Zaragoza</t>
  </si>
  <si>
    <t>Ecatepec de Morelos</t>
  </si>
  <si>
    <t>Toluca</t>
  </si>
  <si>
    <t>Licenciatura en Ingeniería en Plásticos</t>
  </si>
  <si>
    <t>Licenciatura en Ingeniería en Software</t>
  </si>
  <si>
    <t>Maestría en Psicología</t>
  </si>
  <si>
    <t>Fórmula enviada en el formato por la SPyDI</t>
  </si>
  <si>
    <t>Índice de titulación global =</t>
  </si>
  <si>
    <t>Licenciatura en Medios Alternos de Solución de Conflictos (Mixto)</t>
  </si>
  <si>
    <t>Licenciatura en Danza</t>
  </si>
  <si>
    <t>Doctorado en Ciencia Jurídica</t>
  </si>
  <si>
    <t>Doctorado en Investigación Educativa</t>
  </si>
  <si>
    <t>Maestría en Investigación Educativa</t>
  </si>
  <si>
    <t>Doctorado en Psicología</t>
  </si>
  <si>
    <t>Centro Universitario UAEM Nezahualcóyotl</t>
  </si>
  <si>
    <t>Titulados global 
2017-2018</t>
  </si>
  <si>
    <t>Egresados global 2017-2018:</t>
  </si>
  <si>
    <t>Titulados global 2017-2018:</t>
  </si>
  <si>
    <t>Titulados global 2017-2018</t>
  </si>
  <si>
    <t>Egresados global 2017-2018</t>
  </si>
  <si>
    <r>
      <t>Doctorado en Ciencias Sociales</t>
    </r>
    <r>
      <rPr>
        <vertAlign val="superscript"/>
        <sz val="9"/>
        <rFont val="Arial"/>
        <family val="2"/>
      </rPr>
      <t>5</t>
    </r>
  </si>
  <si>
    <t xml:space="preserve">Maestría en Género, Sociedad y Políticas Públicas </t>
  </si>
  <si>
    <t xml:space="preserve">No </t>
  </si>
  <si>
    <r>
      <t>Doctorado en Ciencias Sociales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</si>
  <si>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t>Doctorado en Administración y Alta Dirección</t>
  </si>
  <si>
    <r>
      <t>Maestría en Derecho Parlamentario</t>
    </r>
    <r>
      <rPr>
        <vertAlign val="superscript"/>
        <sz val="9"/>
        <rFont val="Arial"/>
        <family val="2"/>
      </rPr>
      <t xml:space="preserve">1 </t>
    </r>
  </si>
  <si>
    <r>
      <t>Maestría en Enseñanza del Inglés</t>
    </r>
    <r>
      <rPr>
        <vertAlign val="superscript"/>
        <sz val="9"/>
        <rFont val="Arial"/>
        <family val="2"/>
      </rPr>
      <t xml:space="preserve">1 </t>
    </r>
  </si>
  <si>
    <r>
      <t>Especialidad en Neurocirugía</t>
    </r>
    <r>
      <rPr>
        <vertAlign val="superscript"/>
        <sz val="9"/>
        <rFont val="Arial"/>
        <family val="2"/>
      </rPr>
      <t>3</t>
    </r>
  </si>
  <si>
    <r>
      <t>Especialidad en Oncología Médica</t>
    </r>
    <r>
      <rPr>
        <vertAlign val="superscript"/>
        <sz val="9"/>
        <rFont val="Arial"/>
        <family val="2"/>
      </rPr>
      <t xml:space="preserve">4 </t>
    </r>
  </si>
  <si>
    <r>
      <t>Especialidad en Radiooncología</t>
    </r>
    <r>
      <rPr>
        <vertAlign val="superscript"/>
        <sz val="9"/>
        <rFont val="Arial"/>
        <family val="2"/>
      </rPr>
      <t>4</t>
    </r>
  </si>
  <si>
    <r>
      <t>Especialidad en Urología</t>
    </r>
    <r>
      <rPr>
        <vertAlign val="superscript"/>
        <sz val="9"/>
        <rFont val="Arial"/>
        <family val="2"/>
      </rPr>
      <t>3</t>
    </r>
  </si>
  <si>
    <r>
      <t>Especialidad en Producción Ovina</t>
    </r>
    <r>
      <rPr>
        <vertAlign val="superscript"/>
        <sz val="9"/>
        <rFont val="Arial"/>
        <family val="2"/>
      </rPr>
      <t>5</t>
    </r>
  </si>
  <si>
    <t>Maestría en Diseño y Desarrollo de Productos Plásticos</t>
  </si>
  <si>
    <t>Valle de Chalco Solidaridad</t>
  </si>
  <si>
    <t>Antropologia</t>
  </si>
  <si>
    <t>Licenciatura en Gestión de la Información en Redes Sociales</t>
  </si>
  <si>
    <t>Licenciatura en Relaciones Económicas Internacionales (Distancia)</t>
  </si>
  <si>
    <t>Centro Universitario UAEM</t>
  </si>
  <si>
    <t>Acólman</t>
  </si>
  <si>
    <t>Licenciatura de Ingeniero Químico</t>
  </si>
  <si>
    <t>Egresados, Titulados e Índice de Titulación Global de Estudios Profesionales 2017-2018</t>
  </si>
  <si>
    <r>
      <t>Egresados global
2017-2018</t>
    </r>
    <r>
      <rPr>
        <b/>
        <vertAlign val="superscript"/>
        <sz val="10"/>
        <color indexed="9"/>
        <rFont val="Arial"/>
        <family val="2"/>
      </rPr>
      <t>4</t>
    </r>
  </si>
  <si>
    <t>Licenciatura en Geografía y Ordenación del Territorio</t>
  </si>
  <si>
    <t>Licenciatura en Lengua y Literatura Hispánicas (Letras Latinoamericanas)</t>
  </si>
  <si>
    <t>Fuente: SICDE, Alumnos egresados 2017-2018 (03/Agosto/2017 al 02/Agosto/2018)</t>
  </si>
  <si>
    <t>Fuente: SICDE, Alumnos titulados 2017-2018 (03/Agosto/2017 al 02/Agosto/2018)</t>
  </si>
  <si>
    <t>DES</t>
  </si>
  <si>
    <t>Arquitectura, Diseño y Arte</t>
  </si>
  <si>
    <t>Ciencias de la Educación y Humanidades</t>
  </si>
  <si>
    <t>Ciencias Económico - Administrativas</t>
  </si>
  <si>
    <t>Oriente del Estado de México</t>
  </si>
  <si>
    <t>Noreste del Estado de México</t>
  </si>
  <si>
    <t>Sur del Estado de México</t>
  </si>
  <si>
    <t>Tipo de entidad académica</t>
  </si>
  <si>
    <t>Instituto de Estudios Sobre la Universidad</t>
  </si>
  <si>
    <t>Total general</t>
  </si>
  <si>
    <t>Cuenta de Programa educativo</t>
  </si>
  <si>
    <t>Oferta educativa de los estudios avanzados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</si>
</sst>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0\ [$€]_-;\-* #,##0.00\ [$€]_-;_-* &quot;-&quot;??\ [$€]_-;_-@_-"/>
    <numFmt numFmtId="166" formatCode="###,##0"/>
    <numFmt numFmtId="167" formatCode="###,##0.0"/>
    <numFmt numFmtId="168" formatCode="###,##0.00"/>
    <numFmt numFmtId="169" formatCode="_-* #,##0.00\ &quot;Pts&quot;_-;\-* #,##0.00\ &quot;Pts&quot;_-;_-* &quot;-&quot;??\ &quot;Pts&quot;_-;_-@_-"/>
    <numFmt numFmtId="170" formatCode="_-* #,##0.00\ &quot;€&quot;_-;\-* #,##0.00\ &quot;€&quot;_-;_-* &quot;-&quot;??\ &quot;€&quot;_-;_-@_-"/>
    <numFmt numFmtId="171" formatCode="_(&quot;$&quot;* #,##0.00_);_(&quot;$&quot;* \(#,##0.00\);_(&quot;$&quot;* &quot;-&quot;??_);_(@_)"/>
    <numFmt numFmtId="172" formatCode="#\ ##0"/>
    <numFmt numFmtId="173" formatCode="#\ ###\ 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color indexed="58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1"/>
    </font>
    <font>
      <sz val="11"/>
      <color indexed="61"/>
      <name val="Calibri"/>
      <family val="2"/>
    </font>
    <font>
      <vertAlign val="superscript"/>
      <sz val="9"/>
      <name val="Arial"/>
      <family val="2"/>
    </font>
    <font>
      <sz val="9"/>
      <color indexed="51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46"/>
      <name val="Calibri"/>
      <family val="2"/>
    </font>
    <font>
      <b/>
      <sz val="11"/>
      <color indexed="46"/>
      <name val="Agency FB"/>
      <family val="2"/>
    </font>
    <font>
      <sz val="11"/>
      <color indexed="23"/>
      <name val="Agency FB"/>
      <family val="2"/>
    </font>
    <font>
      <u val="single"/>
      <sz val="10"/>
      <color indexed="39"/>
      <name val="Arial"/>
      <family val="2"/>
    </font>
    <font>
      <sz val="11"/>
      <color indexed="36"/>
      <name val="Calibri"/>
      <family val="2"/>
    </font>
    <font>
      <sz val="12"/>
      <color indexed="8"/>
      <name val="Calibri"/>
      <family val="2"/>
    </font>
    <font>
      <sz val="18"/>
      <color indexed="49"/>
      <name val="Cambria"/>
      <family val="2"/>
    </font>
    <font>
      <b/>
      <sz val="13"/>
      <color indexed="49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59"/>
      </top>
      <bottom/>
    </border>
    <border>
      <left style="thin">
        <color indexed="9"/>
      </left>
      <right style="thin">
        <color indexed="9"/>
      </right>
      <top style="thin">
        <color indexed="59"/>
      </top>
      <bottom/>
    </border>
    <border>
      <left style="thin">
        <color indexed="9"/>
      </left>
      <right style="thin">
        <color indexed="59"/>
      </right>
      <top style="thin">
        <color indexed="5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 style="thin">
        <color indexed="59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59"/>
      </left>
      <right style="thin">
        <color indexed="9"/>
      </right>
      <top/>
      <bottom style="thin">
        <color indexed="59"/>
      </bottom>
    </border>
    <border>
      <left style="thin">
        <color indexed="9"/>
      </left>
      <right/>
      <top style="thin">
        <color indexed="59"/>
      </top>
      <bottom style="thin">
        <color indexed="9"/>
      </bottom>
    </border>
    <border>
      <left/>
      <right/>
      <top style="thin">
        <color indexed="59"/>
      </top>
      <bottom style="thin">
        <color indexed="9"/>
      </bottom>
    </border>
    <border>
      <left/>
      <right style="thin">
        <color indexed="9"/>
      </right>
      <top style="thin">
        <color indexed="59"/>
      </top>
      <bottom style="thin">
        <color indexed="9"/>
      </bottom>
    </border>
    <border>
      <left/>
      <right style="thin">
        <color indexed="59"/>
      </right>
      <top style="thin">
        <color indexed="59"/>
      </top>
      <bottom style="thin">
        <color indexed="9"/>
      </bottom>
    </border>
  </borders>
  <cellStyleXfs count="13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7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5" fontId="1" fillId="16" borderId="0" applyNumberFormat="0" applyBorder="0" applyAlignment="0" applyProtection="0"/>
    <xf numFmtId="165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7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5" fontId="1" fillId="17" borderId="0" applyNumberFormat="0" applyBorder="0" applyAlignment="0" applyProtection="0"/>
    <xf numFmtId="165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5" fontId="1" fillId="17" borderId="0" applyNumberFormat="0" applyBorder="0" applyAlignment="0" applyProtection="0"/>
    <xf numFmtId="165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5" fontId="1" fillId="16" borderId="0" applyNumberFormat="0" applyBorder="0" applyAlignment="0" applyProtection="0"/>
    <xf numFmtId="165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7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9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165" fontId="8" fillId="25" borderId="0" applyNumberFormat="0" applyBorder="0" applyAlignment="0" applyProtection="0"/>
    <xf numFmtId="165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49" fillId="2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49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49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49" fillId="3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165" fontId="8" fillId="25" borderId="0" applyNumberFormat="0" applyBorder="0" applyAlignment="0" applyProtection="0"/>
    <xf numFmtId="165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49" fillId="3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5" fontId="8" fillId="7" borderId="0" applyNumberFormat="0" applyBorder="0" applyAlignment="0" applyProtection="0"/>
    <xf numFmtId="165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168" fontId="3" fillId="0" borderId="0" applyFill="0" applyBorder="0" applyProtection="0">
      <alignment horizontal="right"/>
    </xf>
    <xf numFmtId="0" fontId="26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5" fontId="9" fillId="37" borderId="0" applyNumberFormat="0" applyBorder="0" applyAlignment="0" applyProtection="0"/>
    <xf numFmtId="165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0" fillId="2" borderId="1" applyNumberFormat="0" applyAlignment="0" applyProtection="0"/>
    <xf numFmtId="0" fontId="10" fillId="2" borderId="1" applyNumberFormat="0" applyAlignment="0" applyProtection="0"/>
    <xf numFmtId="0" fontId="50" fillId="38" borderId="2" applyNumberFormat="0" applyAlignment="0" applyProtection="0"/>
    <xf numFmtId="0" fontId="51" fillId="38" borderId="2" applyNumberFormat="0" applyAlignment="0" applyProtection="0"/>
    <xf numFmtId="0" fontId="51" fillId="38" borderId="2" applyNumberFormat="0" applyAlignment="0" applyProtection="0"/>
    <xf numFmtId="0" fontId="10" fillId="2" borderId="1" applyNumberFormat="0" applyAlignment="0" applyProtection="0"/>
    <xf numFmtId="0" fontId="10" fillId="2" borderId="1" applyNumberFormat="0" applyAlignment="0" applyProtection="0"/>
    <xf numFmtId="0" fontId="10" fillId="2" borderId="1" applyNumberFormat="0" applyAlignment="0" applyProtection="0"/>
    <xf numFmtId="0" fontId="10" fillId="2" borderId="1" applyNumberFormat="0" applyAlignment="0" applyProtection="0"/>
    <xf numFmtId="0" fontId="10" fillId="2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5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165" fontId="11" fillId="39" borderId="3" applyNumberFormat="0" applyAlignment="0" applyProtection="0"/>
    <xf numFmtId="165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165" fontId="12" fillId="0" borderId="4" applyNumberFormat="0" applyFill="0" applyAlignment="0" applyProtection="0"/>
    <xf numFmtId="165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1" fillId="39" borderId="3" applyNumberFormat="0" applyAlignment="0" applyProtection="0"/>
    <xf numFmtId="0" fontId="3" fillId="0" borderId="0" applyNumberFormat="0" applyFill="0" applyBorder="0" applyProtection="0">
      <alignment horizontal="left" vertical="top" wrapText="1"/>
    </xf>
    <xf numFmtId="165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5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1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165" fontId="8" fillId="25" borderId="0" applyNumberFormat="0" applyBorder="0" applyAlignment="0" applyProtection="0"/>
    <xf numFmtId="165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49" fillId="4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8" fillId="32" borderId="0" applyNumberFormat="0" applyBorder="0" applyAlignment="0" applyProtection="0"/>
    <xf numFmtId="165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49" fillId="4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8" fillId="32" borderId="0" applyNumberFormat="0" applyBorder="0" applyAlignment="0" applyProtection="0"/>
    <xf numFmtId="165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49" fillId="4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165" fontId="8" fillId="33" borderId="0" applyNumberFormat="0" applyBorder="0" applyAlignment="0" applyProtection="0"/>
    <xf numFmtId="165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49" fillId="4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165" fontId="8" fillId="25" borderId="0" applyNumberFormat="0" applyBorder="0" applyAlignment="0" applyProtection="0"/>
    <xf numFmtId="165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49" fillId="45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65" fontId="8" fillId="34" borderId="0" applyNumberFormat="0" applyBorder="0" applyAlignment="0" applyProtection="0"/>
    <xf numFmtId="165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28" fillId="7" borderId="1" applyNumberFormat="0" applyAlignment="0" applyProtection="0"/>
    <xf numFmtId="0" fontId="52" fillId="46" borderId="2" applyNumberFormat="0" applyAlignment="0" applyProtection="0"/>
    <xf numFmtId="0" fontId="52" fillId="46" borderId="2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47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165" fontId="15" fillId="35" borderId="0" applyNumberFormat="0" applyBorder="0" applyAlignment="0" applyProtection="0"/>
    <xf numFmtId="165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28" fillId="7" borderId="1" applyNumberFormat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5" fontId="4" fillId="0" borderId="0" applyNumberFormat="0" applyFill="0" applyAlignment="0" applyProtection="0"/>
    <xf numFmtId="0" fontId="4" fillId="0" borderId="0" applyNumberFormat="0" applyFill="0" applyAlignment="0" applyProtection="0"/>
    <xf numFmtId="0" fontId="12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0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0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0" fillId="10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7" borderId="10" applyNumberFormat="0" applyFont="0" applyAlignment="0" applyProtection="0"/>
    <xf numFmtId="165" fontId="0" fillId="7" borderId="10" applyNumberFormat="0" applyFont="0" applyAlignment="0" applyProtection="0"/>
    <xf numFmtId="0" fontId="1" fillId="48" borderId="11" applyNumberFormat="0" applyFont="0" applyAlignment="0" applyProtection="0"/>
    <xf numFmtId="0" fontId="1" fillId="48" borderId="11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165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5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7" fillId="2" borderId="12" applyNumberFormat="0" applyAlignment="0" applyProtection="0"/>
    <xf numFmtId="0" fontId="17" fillId="2" borderId="12" applyNumberFormat="0" applyAlignment="0" applyProtection="0"/>
    <xf numFmtId="0" fontId="3" fillId="0" borderId="0" applyNumberFormat="0" applyFill="0" applyBorder="0" applyProtection="0">
      <alignment vertical="top"/>
    </xf>
    <xf numFmtId="165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38" borderId="13" applyNumberFormat="0" applyAlignment="0" applyProtection="0"/>
    <xf numFmtId="0" fontId="17" fillId="2" borderId="12" applyNumberFormat="0" applyAlignment="0" applyProtection="0"/>
    <xf numFmtId="0" fontId="17" fillId="2" borderId="12" applyNumberFormat="0" applyAlignment="0" applyProtection="0"/>
    <xf numFmtId="165" fontId="17" fillId="10" borderId="12" applyNumberFormat="0" applyAlignment="0" applyProtection="0"/>
    <xf numFmtId="165" fontId="17" fillId="10" borderId="12" applyNumberFormat="0" applyAlignment="0" applyProtection="0"/>
    <xf numFmtId="165" fontId="17" fillId="10" borderId="12" applyNumberFormat="0" applyAlignment="0" applyProtection="0"/>
    <xf numFmtId="0" fontId="17" fillId="2" borderId="12" applyNumberFormat="0" applyAlignment="0" applyProtection="0"/>
    <xf numFmtId="0" fontId="17" fillId="2" borderId="12" applyNumberFormat="0" applyAlignment="0" applyProtection="0"/>
    <xf numFmtId="0" fontId="18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5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165" fontId="21" fillId="0" borderId="5" applyNumberFormat="0" applyFill="0" applyAlignment="0" applyProtection="0"/>
    <xf numFmtId="165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165" fontId="6" fillId="0" borderId="0" applyNumberFormat="0" applyFill="0" applyBorder="0" applyProtection="0">
      <alignment horizontal="left" vertical="top"/>
    </xf>
    <xf numFmtId="0" fontId="59" fillId="0" borderId="14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165" fontId="22" fillId="0" borderId="6" applyNumberFormat="0" applyFill="0" applyAlignment="0" applyProtection="0"/>
    <xf numFmtId="165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0" fillId="0" borderId="15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165" fontId="13" fillId="0" borderId="7" applyNumberFormat="0" applyFill="0" applyAlignment="0" applyProtection="0"/>
    <xf numFmtId="165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65" fontId="23" fillId="0" borderId="16" applyNumberFormat="0" applyFill="0" applyAlignment="0" applyProtection="0"/>
    <xf numFmtId="165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408" applyFont="1">
      <alignment/>
      <protection/>
    </xf>
    <xf numFmtId="0" fontId="5" fillId="0" borderId="0" xfId="408" applyFont="1" applyAlignment="1">
      <alignment horizontal="center" vertical="center"/>
      <protection/>
    </xf>
    <xf numFmtId="0" fontId="6" fillId="32" borderId="17" xfId="686" applyFont="1" applyFill="1" applyBorder="1" applyAlignment="1">
      <alignment vertical="center"/>
      <protection/>
    </xf>
    <xf numFmtId="0" fontId="24" fillId="49" borderId="18" xfId="615" applyFont="1" applyFill="1" applyBorder="1" applyAlignment="1">
      <alignment horizontal="center" vertical="center"/>
      <protection/>
    </xf>
    <xf numFmtId="172" fontId="6" fillId="17" borderId="17" xfId="614" applyNumberFormat="1" applyFont="1" applyFill="1" applyBorder="1" applyAlignment="1">
      <alignment horizontal="right" vertical="center"/>
      <protection/>
    </xf>
    <xf numFmtId="0" fontId="5" fillId="0" borderId="0" xfId="615" applyFont="1" applyBorder="1">
      <alignment/>
      <protection/>
    </xf>
    <xf numFmtId="0" fontId="5" fillId="0" borderId="17" xfId="615" applyFont="1" applyFill="1" applyBorder="1" applyAlignment="1">
      <alignment horizontal="left" vertical="center" indent="2"/>
      <protection/>
    </xf>
    <xf numFmtId="0" fontId="5" fillId="0" borderId="17" xfId="615" applyFont="1" applyFill="1" applyBorder="1" applyAlignment="1">
      <alignment horizontal="left" vertical="center" wrapText="1" indent="2"/>
      <protection/>
    </xf>
    <xf numFmtId="172" fontId="6" fillId="32" borderId="19" xfId="615" applyNumberFormat="1" applyFont="1" applyFill="1" applyBorder="1" applyAlignment="1">
      <alignment horizontal="right" vertical="center"/>
      <protection/>
    </xf>
    <xf numFmtId="0" fontId="5" fillId="0" borderId="0" xfId="615" applyFont="1" applyBorder="1" applyAlignment="1">
      <alignment horizontal="right"/>
      <protection/>
    </xf>
    <xf numFmtId="164" fontId="5" fillId="0" borderId="17" xfId="408" applyNumberFormat="1" applyFont="1" applyFill="1" applyBorder="1" applyAlignment="1">
      <alignment horizontal="right" vertical="center"/>
      <protection/>
    </xf>
    <xf numFmtId="164" fontId="6" fillId="32" borderId="19" xfId="615" applyNumberFormat="1" applyFont="1" applyFill="1" applyBorder="1" applyAlignment="1">
      <alignment horizontal="right" vertical="center"/>
      <protection/>
    </xf>
    <xf numFmtId="0" fontId="5" fillId="0" borderId="0" xfId="408" applyFont="1" applyAlignment="1">
      <alignment/>
      <protection/>
    </xf>
    <xf numFmtId="0" fontId="24" fillId="49" borderId="20" xfId="686" applyFont="1" applyFill="1" applyBorder="1" applyAlignment="1">
      <alignment horizontal="center" vertical="center"/>
      <protection/>
    </xf>
    <xf numFmtId="0" fontId="24" fillId="49" borderId="21" xfId="686" applyFont="1" applyFill="1" applyBorder="1" applyAlignment="1">
      <alignment horizontal="center" vertical="center"/>
      <protection/>
    </xf>
    <xf numFmtId="0" fontId="24" fillId="49" borderId="22" xfId="686" applyFont="1" applyFill="1" applyBorder="1" applyAlignment="1">
      <alignment horizontal="center" vertical="center"/>
      <protection/>
    </xf>
    <xf numFmtId="0" fontId="5" fillId="2" borderId="17" xfId="686" applyFont="1" applyFill="1" applyBorder="1" applyAlignment="1">
      <alignment vertical="center"/>
      <protection/>
    </xf>
    <xf numFmtId="0" fontId="33" fillId="50" borderId="0" xfId="408" applyFont="1" applyFill="1" applyAlignment="1">
      <alignment/>
      <protection/>
    </xf>
    <xf numFmtId="0" fontId="33" fillId="50" borderId="0" xfId="408" applyFont="1" applyFill="1" applyAlignment="1">
      <alignment wrapText="1"/>
      <protection/>
    </xf>
    <xf numFmtId="0" fontId="25" fillId="0" borderId="0" xfId="615" applyFont="1" applyBorder="1" applyAlignment="1">
      <alignment horizontal="left" vertical="center"/>
      <protection/>
    </xf>
    <xf numFmtId="0" fontId="25" fillId="0" borderId="0" xfId="615" applyFont="1" applyBorder="1" applyAlignment="1">
      <alignment horizontal="center" vertical="center"/>
      <protection/>
    </xf>
    <xf numFmtId="0" fontId="5" fillId="2" borderId="0" xfId="408" applyFont="1" applyFill="1" applyAlignment="1">
      <alignment horizontal="left" vertical="center"/>
      <protection/>
    </xf>
    <xf numFmtId="0" fontId="6" fillId="17" borderId="17" xfId="615" applyFont="1" applyFill="1" applyBorder="1" applyAlignment="1">
      <alignment horizontal="left" vertical="center" wrapText="1" indent="1"/>
      <protection/>
    </xf>
    <xf numFmtId="0" fontId="6" fillId="32" borderId="19" xfId="615" applyFont="1" applyFill="1" applyBorder="1" applyAlignment="1">
      <alignment horizontal="left" vertical="center" wrapText="1"/>
      <protection/>
    </xf>
    <xf numFmtId="0" fontId="5" fillId="2" borderId="17" xfId="686" applyFont="1" applyFill="1" applyBorder="1" applyAlignment="1">
      <alignment horizontal="left" vertical="center"/>
      <protection/>
    </xf>
    <xf numFmtId="0" fontId="5" fillId="17" borderId="17" xfId="686" applyFont="1" applyFill="1" applyBorder="1" applyAlignment="1">
      <alignment horizontal="left" vertical="center"/>
      <protection/>
    </xf>
    <xf numFmtId="0" fontId="6" fillId="32" borderId="17" xfId="686" applyFont="1" applyFill="1" applyBorder="1" applyAlignment="1">
      <alignment horizontal="left" vertical="center"/>
      <protection/>
    </xf>
    <xf numFmtId="0" fontId="24" fillId="49" borderId="23" xfId="615" applyFont="1" applyFill="1" applyBorder="1" applyAlignment="1">
      <alignment horizontal="center" vertical="center"/>
      <protection/>
    </xf>
    <xf numFmtId="0" fontId="5" fillId="17" borderId="17" xfId="686" applyFont="1" applyFill="1" applyBorder="1" applyAlignment="1">
      <alignment horizontal="center" vertical="center"/>
      <protection/>
    </xf>
    <xf numFmtId="0" fontId="47" fillId="0" borderId="0" xfId="457">
      <alignment/>
      <protection/>
    </xf>
    <xf numFmtId="172" fontId="5" fillId="0" borderId="17" xfId="615" applyNumberFormat="1" applyFont="1" applyFill="1" applyBorder="1" applyAlignment="1">
      <alignment vertical="center"/>
      <protection/>
    </xf>
    <xf numFmtId="172" fontId="5" fillId="0" borderId="17" xfId="615" applyNumberFormat="1" applyFont="1" applyFill="1" applyBorder="1" applyAlignment="1">
      <alignment vertical="center" wrapText="1"/>
      <protection/>
    </xf>
    <xf numFmtId="0" fontId="5" fillId="0" borderId="17" xfId="615" applyFont="1" applyFill="1" applyBorder="1" applyAlignment="1" quotePrefix="1">
      <alignment horizontal="left" vertical="center" indent="2"/>
      <protection/>
    </xf>
    <xf numFmtId="172" fontId="5" fillId="0" borderId="17" xfId="615" applyNumberFormat="1" applyFont="1" applyFill="1" applyBorder="1" applyAlignment="1" quotePrefix="1">
      <alignment vertical="center"/>
      <protection/>
    </xf>
    <xf numFmtId="172" fontId="24" fillId="49" borderId="24" xfId="615" applyNumberFormat="1" applyFont="1" applyFill="1" applyBorder="1" applyAlignment="1">
      <alignment horizontal="right" vertical="center"/>
      <protection/>
    </xf>
    <xf numFmtId="0" fontId="24" fillId="49" borderId="25" xfId="615" applyFont="1" applyFill="1" applyBorder="1" applyAlignment="1">
      <alignment horizontal="center" vertical="center"/>
      <protection/>
    </xf>
    <xf numFmtId="164" fontId="6" fillId="17" borderId="19" xfId="615" applyNumberFormat="1" applyFont="1" applyFill="1" applyBorder="1" applyAlignment="1">
      <alignment horizontal="right" vertical="center"/>
      <protection/>
    </xf>
    <xf numFmtId="0" fontId="35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5" fillId="17" borderId="27" xfId="686" applyFont="1" applyFill="1" applyBorder="1" applyAlignment="1">
      <alignment vertical="center"/>
      <protection/>
    </xf>
    <xf numFmtId="0" fontId="5" fillId="17" borderId="17" xfId="686" applyFont="1" applyFill="1" applyBorder="1" applyAlignment="1">
      <alignment vertical="center"/>
      <protection/>
    </xf>
    <xf numFmtId="0" fontId="5" fillId="17" borderId="19" xfId="686" applyFont="1" applyFill="1" applyBorder="1" applyAlignment="1">
      <alignment vertical="center"/>
      <protection/>
    </xf>
    <xf numFmtId="0" fontId="5" fillId="0" borderId="17" xfId="686" applyFont="1" applyFill="1" applyBorder="1" applyAlignment="1">
      <alignment vertical="center"/>
      <protection/>
    </xf>
    <xf numFmtId="0" fontId="5" fillId="2" borderId="17" xfId="686" applyFont="1" applyFill="1" applyBorder="1" applyAlignment="1">
      <alignment horizontal="center" vertical="center"/>
      <protection/>
    </xf>
    <xf numFmtId="0" fontId="5" fillId="0" borderId="27" xfId="686" applyFont="1" applyFill="1" applyBorder="1" applyAlignment="1">
      <alignment vertical="center"/>
      <protection/>
    </xf>
    <xf numFmtId="0" fontId="5" fillId="0" borderId="28" xfId="686" applyFont="1" applyFill="1" applyBorder="1" applyAlignment="1">
      <alignment vertical="center"/>
      <protection/>
    </xf>
    <xf numFmtId="0" fontId="5" fillId="2" borderId="17" xfId="686" applyFont="1" applyFill="1" applyBorder="1" applyAlignment="1">
      <alignment horizontal="left" vertical="top"/>
      <protection/>
    </xf>
    <xf numFmtId="0" fontId="5" fillId="2" borderId="17" xfId="1173" applyFont="1" applyFill="1" applyBorder="1" applyAlignment="1">
      <alignment vertical="center"/>
      <protection/>
    </xf>
    <xf numFmtId="0" fontId="5" fillId="2" borderId="17" xfId="1173" applyFont="1" applyFill="1" applyBorder="1" applyAlignment="1">
      <alignment horizontal="center" vertical="center"/>
      <protection/>
    </xf>
    <xf numFmtId="0" fontId="5" fillId="0" borderId="19" xfId="686" applyFont="1" applyFill="1" applyBorder="1" applyAlignment="1">
      <alignment vertical="center"/>
      <protection/>
    </xf>
    <xf numFmtId="0" fontId="5" fillId="17" borderId="28" xfId="686" applyFont="1" applyFill="1" applyBorder="1" applyAlignment="1">
      <alignment vertical="center"/>
      <protection/>
    </xf>
    <xf numFmtId="0" fontId="5" fillId="0" borderId="17" xfId="686" applyFont="1" applyFill="1" applyBorder="1" applyAlignment="1">
      <alignment horizontal="left" vertical="center"/>
      <protection/>
    </xf>
    <xf numFmtId="0" fontId="5" fillId="0" borderId="17" xfId="686" applyFont="1" applyFill="1" applyBorder="1" applyAlignment="1">
      <alignment horizontal="center" vertical="center"/>
      <protection/>
    </xf>
    <xf numFmtId="0" fontId="5" fillId="0" borderId="0" xfId="408" applyFont="1" applyFill="1" applyAlignment="1">
      <alignment/>
      <protection/>
    </xf>
    <xf numFmtId="0" fontId="5" fillId="2" borderId="27" xfId="686" applyFont="1" applyFill="1" applyBorder="1" applyAlignment="1">
      <alignment vertical="center"/>
      <protection/>
    </xf>
    <xf numFmtId="0" fontId="5" fillId="2" borderId="28" xfId="686" applyFont="1" applyFill="1" applyBorder="1" applyAlignment="1">
      <alignment vertical="center"/>
      <protection/>
    </xf>
    <xf numFmtId="0" fontId="5" fillId="2" borderId="19" xfId="686" applyFont="1" applyFill="1" applyBorder="1" applyAlignment="1">
      <alignment vertic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7" fillId="0" borderId="0" xfId="0" applyFont="1" applyAlignment="1">
      <alignment/>
    </xf>
    <xf numFmtId="0" fontId="6" fillId="25" borderId="0" xfId="615" applyFont="1" applyFill="1" applyBorder="1" applyAlignment="1">
      <alignment horizontal="center" vertical="center"/>
      <protection/>
    </xf>
    <xf numFmtId="0" fontId="24" fillId="49" borderId="20" xfId="615" applyFont="1" applyFill="1" applyBorder="1" applyAlignment="1">
      <alignment horizontal="center" vertical="center"/>
      <protection/>
    </xf>
    <xf numFmtId="0" fontId="24" fillId="49" borderId="36" xfId="615" applyFont="1" applyFill="1" applyBorder="1" applyAlignment="1">
      <alignment horizontal="center" vertical="center"/>
      <protection/>
    </xf>
    <xf numFmtId="0" fontId="24" fillId="49" borderId="37" xfId="615" applyFont="1" applyFill="1" applyBorder="1" applyAlignment="1">
      <alignment horizontal="center" vertical="center" wrapText="1"/>
      <protection/>
    </xf>
    <xf numFmtId="0" fontId="24" fillId="49" borderId="38" xfId="615" applyFont="1" applyFill="1" applyBorder="1" applyAlignment="1">
      <alignment horizontal="center" vertical="center" wrapText="1"/>
      <protection/>
    </xf>
    <xf numFmtId="0" fontId="24" fillId="49" borderId="39" xfId="615" applyFont="1" applyFill="1" applyBorder="1" applyAlignment="1">
      <alignment horizontal="center" vertical="center" wrapText="1"/>
      <protection/>
    </xf>
    <xf numFmtId="0" fontId="24" fillId="49" borderId="40" xfId="615" applyFont="1" applyFill="1" applyBorder="1" applyAlignment="1">
      <alignment horizontal="center" vertical="center" wrapText="1"/>
      <protection/>
    </xf>
    <xf numFmtId="0" fontId="5" fillId="2" borderId="0" xfId="408" applyFont="1" applyFill="1" applyAlignment="1">
      <alignment horizontal="left" wrapText="1"/>
      <protection/>
    </xf>
    <xf numFmtId="0" fontId="5" fillId="0" borderId="0" xfId="615" applyFont="1" applyBorder="1" applyAlignment="1">
      <alignment horizontal="center" vertical="center"/>
      <protection/>
    </xf>
    <xf numFmtId="0" fontId="5" fillId="0" borderId="8" xfId="615" applyFont="1" applyBorder="1" applyAlignment="1">
      <alignment horizontal="center"/>
      <protection/>
    </xf>
    <xf numFmtId="0" fontId="5" fillId="0" borderId="9" xfId="615" applyFont="1" applyBorder="1" applyAlignment="1">
      <alignment horizontal="center"/>
      <protection/>
    </xf>
  </cellXfs>
  <cellStyles count="131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3" xfId="30"/>
    <cellStyle name="20% - Énfasis1 4" xfId="31"/>
    <cellStyle name="20% - Énfasis1 5" xfId="32"/>
    <cellStyle name="20% - Énfasis1 6" xfId="33"/>
    <cellStyle name="20% - Énfasis2" xfId="34"/>
    <cellStyle name="20% - Énfasis2 2" xfId="35"/>
    <cellStyle name="20% - Énfasis2 2 2" xfId="36"/>
    <cellStyle name="20% - Énfasis2 3" xfId="37"/>
    <cellStyle name="20% - Énfasis2 4" xfId="38"/>
    <cellStyle name="20% - Énfasis2 5" xfId="39"/>
    <cellStyle name="20% - Énfasis2 6" xfId="40"/>
    <cellStyle name="20% - Énfasis3" xfId="41"/>
    <cellStyle name="20% - Énfasis3 2" xfId="42"/>
    <cellStyle name="20% - Énfasis3 2 2" xfId="43"/>
    <cellStyle name="20% - Énfasis3 3" xfId="44"/>
    <cellStyle name="20% - Énfasis3 3 2" xfId="45"/>
    <cellStyle name="20% - Énfasis3 4" xfId="46"/>
    <cellStyle name="20% - Énfasis3 5" xfId="47"/>
    <cellStyle name="20% - Énfasis3 6" xfId="48"/>
    <cellStyle name="20% - Énfasis4" xfId="49"/>
    <cellStyle name="20% - Énfasis4 2" xfId="50"/>
    <cellStyle name="20% - Énfasis4 2 2" xfId="51"/>
    <cellStyle name="20% - Énfasis4 3" xfId="52"/>
    <cellStyle name="20% - Énfasis4 3 2" xfId="53"/>
    <cellStyle name="20% - Énfasis4 3 2 2" xfId="54"/>
    <cellStyle name="20% - Énfasis4 3 2 2 2" xfId="55"/>
    <cellStyle name="20% - Énfasis4 3 2 3" xfId="56"/>
    <cellStyle name="20% - Énfasis4 4" xfId="57"/>
    <cellStyle name="20% - Énfasis4 5" xfId="58"/>
    <cellStyle name="20% - Énfasis4 6" xfId="59"/>
    <cellStyle name="20% - Énfasis5" xfId="60"/>
    <cellStyle name="20% - Énfasis5 2" xfId="61"/>
    <cellStyle name="20% - Énfasis5 2 2" xfId="62"/>
    <cellStyle name="20% - Énfasis5 3" xfId="63"/>
    <cellStyle name="20% - Énfasis5 4" xfId="64"/>
    <cellStyle name="20% - Énfasis5 5" xfId="65"/>
    <cellStyle name="20% - Énfasis5 6" xfId="66"/>
    <cellStyle name="20% - Énfasis6" xfId="67"/>
    <cellStyle name="20% - Énfasis6 2" xfId="68"/>
    <cellStyle name="20% - Énfasis6 2 2" xfId="69"/>
    <cellStyle name="20% - Énfasis6 3" xfId="70"/>
    <cellStyle name="20% - Énfasis6 4" xfId="71"/>
    <cellStyle name="20% - Énfasis6 5" xfId="72"/>
    <cellStyle name="20% - Énfasis6 6" xfId="73"/>
    <cellStyle name="40% - Accent1" xfId="74"/>
    <cellStyle name="40% - Accent1 2" xfId="75"/>
    <cellStyle name="40% - Accent2" xfId="76"/>
    <cellStyle name="40% - Accent2 2" xfId="77"/>
    <cellStyle name="40% - Accent3" xfId="78"/>
    <cellStyle name="40% - Accent3 2" xfId="79"/>
    <cellStyle name="40% - Accent4" xfId="80"/>
    <cellStyle name="40% - Accent4 2" xfId="81"/>
    <cellStyle name="40% - Accent5" xfId="82"/>
    <cellStyle name="40% - Accent5 2" xfId="83"/>
    <cellStyle name="40% - Accent6" xfId="84"/>
    <cellStyle name="40% - Accent6 2" xfId="85"/>
    <cellStyle name="40% - Énfasis1" xfId="86"/>
    <cellStyle name="40% - Énfasis1 2" xfId="87"/>
    <cellStyle name="40% - Énfasis1 2 2" xfId="88"/>
    <cellStyle name="40% - Énfasis1 3" xfId="89"/>
    <cellStyle name="40% - Énfasis1 4" xfId="90"/>
    <cellStyle name="40% - Énfasis1 5" xfId="91"/>
    <cellStyle name="40% - Énfasis1 6" xfId="92"/>
    <cellStyle name="40% - Énfasis2" xfId="93"/>
    <cellStyle name="40% - Énfasis2 2" xfId="94"/>
    <cellStyle name="40% - Énfasis2 2 2" xfId="95"/>
    <cellStyle name="40% - Énfasis2 3" xfId="96"/>
    <cellStyle name="40% - Énfasis2 4" xfId="97"/>
    <cellStyle name="40% - Énfasis2 5" xfId="98"/>
    <cellStyle name="40% - Énfasis2 6" xfId="99"/>
    <cellStyle name="40% - Énfasis3" xfId="100"/>
    <cellStyle name="40% - Énfasis3 2" xfId="101"/>
    <cellStyle name="40% - Énfasis3 2 2" xfId="102"/>
    <cellStyle name="40% - Énfasis3 3" xfId="103"/>
    <cellStyle name="40% - Énfasis3 4" xfId="104"/>
    <cellStyle name="40% - Énfasis3 5" xfId="105"/>
    <cellStyle name="40% - Énfasis3 6" xfId="106"/>
    <cellStyle name="40% - Énfasis4" xfId="107"/>
    <cellStyle name="40% - Énfasis4 2" xfId="108"/>
    <cellStyle name="40% - Énfasis4 2 2" xfId="109"/>
    <cellStyle name="40% - Énfasis4 3" xfId="110"/>
    <cellStyle name="40% - Énfasis4 4" xfId="111"/>
    <cellStyle name="40% - Énfasis4 5" xfId="112"/>
    <cellStyle name="40% - Énfasis4 6" xfId="113"/>
    <cellStyle name="40% - Énfasis5" xfId="114"/>
    <cellStyle name="40% - Énfasis5 2" xfId="115"/>
    <cellStyle name="40% - Énfasis5 2 2" xfId="116"/>
    <cellStyle name="40% - Énfasis5 3" xfId="117"/>
    <cellStyle name="40% - Énfasis5 4" xfId="118"/>
    <cellStyle name="40% - Énfasis5 5" xfId="119"/>
    <cellStyle name="40% - Énfasis5 6" xfId="120"/>
    <cellStyle name="40% - Énfasis6" xfId="121"/>
    <cellStyle name="40% - Énfasis6 2" xfId="122"/>
    <cellStyle name="40% - Énfasis6 2 2" xfId="123"/>
    <cellStyle name="40% - Énfasis6 3" xfId="124"/>
    <cellStyle name="40% - Énfasis6 4" xfId="125"/>
    <cellStyle name="40% - Énfasis6 5" xfId="126"/>
    <cellStyle name="40% - Énfasis6 6" xfId="127"/>
    <cellStyle name="60% - Accent1" xfId="128"/>
    <cellStyle name="60% - Accent1 2" xfId="129"/>
    <cellStyle name="60% - Accent2" xfId="130"/>
    <cellStyle name="60% - Accent2 2" xfId="131"/>
    <cellStyle name="60% - Accent3" xfId="132"/>
    <cellStyle name="60% - Accent3 2" xfId="133"/>
    <cellStyle name="60% - Accent4" xfId="134"/>
    <cellStyle name="60% - Accent4 2" xfId="135"/>
    <cellStyle name="60% - Accent5" xfId="136"/>
    <cellStyle name="60% - Accent5 2" xfId="137"/>
    <cellStyle name="60% - Accent6" xfId="138"/>
    <cellStyle name="60% - Accent6 2" xfId="139"/>
    <cellStyle name="60% - Énfasis1" xfId="140"/>
    <cellStyle name="60% - Énfasis1 2" xfId="141"/>
    <cellStyle name="60% - Énfasis1 2 2" xfId="142"/>
    <cellStyle name="60% - Énfasis1 3" xfId="143"/>
    <cellStyle name="60% - Énfasis1 4" xfId="144"/>
    <cellStyle name="60% - Énfasis1 5" xfId="145"/>
    <cellStyle name="60% - Énfasis1 6" xfId="146"/>
    <cellStyle name="60% - Énfasis2" xfId="147"/>
    <cellStyle name="60% - Énfasis2 2" xfId="148"/>
    <cellStyle name="60% - Énfasis2 2 2" xfId="149"/>
    <cellStyle name="60% - Énfasis2 3" xfId="150"/>
    <cellStyle name="60% - Énfasis2 4" xfId="151"/>
    <cellStyle name="60% - Énfasis2 5" xfId="152"/>
    <cellStyle name="60% - Énfasis2 6" xfId="153"/>
    <cellStyle name="60% - Énfasis3" xfId="154"/>
    <cellStyle name="60% - Énfasis3 2" xfId="155"/>
    <cellStyle name="60% - Énfasis3 2 2" xfId="156"/>
    <cellStyle name="60% - Énfasis3 3" xfId="157"/>
    <cellStyle name="60% - Énfasis3 4" xfId="158"/>
    <cellStyle name="60% - Énfasis3 5" xfId="159"/>
    <cellStyle name="60% - Énfasis3 6" xfId="160"/>
    <cellStyle name="60% - Énfasis4" xfId="161"/>
    <cellStyle name="60% - Énfasis4 2" xfId="162"/>
    <cellStyle name="60% - Énfasis4 2 2" xfId="163"/>
    <cellStyle name="60% - Énfasis4 3" xfId="164"/>
    <cellStyle name="60% - Énfasis4 4" xfId="165"/>
    <cellStyle name="60% - Énfasis4 5" xfId="166"/>
    <cellStyle name="60% - Énfasis4 6" xfId="167"/>
    <cellStyle name="60% - Énfasis5" xfId="168"/>
    <cellStyle name="60% - Énfasis5 2" xfId="169"/>
    <cellStyle name="60% - Énfasis5 2 2" xfId="170"/>
    <cellStyle name="60% - Énfasis5 3" xfId="171"/>
    <cellStyle name="60% - Énfasis5 4" xfId="172"/>
    <cellStyle name="60% - Énfasis5 5" xfId="173"/>
    <cellStyle name="60% - Énfasis5 6" xfId="174"/>
    <cellStyle name="60% - Énfasis6" xfId="175"/>
    <cellStyle name="60% - Énfasis6 2" xfId="176"/>
    <cellStyle name="60% - Énfasis6 2 2" xfId="177"/>
    <cellStyle name="60% - Énfasis6 3" xfId="178"/>
    <cellStyle name="60% - Énfasis6 4" xfId="179"/>
    <cellStyle name="60% - Énfasis6 5" xfId="180"/>
    <cellStyle name="60% - Énfasis6 6" xfId="181"/>
    <cellStyle name="Accent1" xfId="182"/>
    <cellStyle name="Accent1 2" xfId="183"/>
    <cellStyle name="Accent2" xfId="184"/>
    <cellStyle name="Accent2 2" xfId="185"/>
    <cellStyle name="Accent3" xfId="186"/>
    <cellStyle name="Accent3 2" xfId="187"/>
    <cellStyle name="Accent4" xfId="188"/>
    <cellStyle name="Accent4 2" xfId="189"/>
    <cellStyle name="Accent5" xfId="190"/>
    <cellStyle name="Accent5 2" xfId="191"/>
    <cellStyle name="Accent6" xfId="192"/>
    <cellStyle name="Accent6 2" xfId="193"/>
    <cellStyle name="Bad" xfId="194"/>
    <cellStyle name="Bad 2" xfId="195"/>
    <cellStyle name="Base 0 dec" xfId="196"/>
    <cellStyle name="Base 1 dec" xfId="197"/>
    <cellStyle name="Base 2 dec" xfId="198"/>
    <cellStyle name="Buena" xfId="199"/>
    <cellStyle name="Buena 2" xfId="200"/>
    <cellStyle name="Buena 2 2" xfId="201"/>
    <cellStyle name="Buena 3" xfId="202"/>
    <cellStyle name="Buena 4" xfId="203"/>
    <cellStyle name="Buena 5" xfId="204"/>
    <cellStyle name="Buena 6" xfId="205"/>
    <cellStyle name="Calculation" xfId="206"/>
    <cellStyle name="Calculation 2" xfId="207"/>
    <cellStyle name="Cálculo" xfId="208"/>
    <cellStyle name="Cálculo 2" xfId="209"/>
    <cellStyle name="Cálculo 2 2" xfId="210"/>
    <cellStyle name="Cálculo 3" xfId="211"/>
    <cellStyle name="Cálculo 3 2" xfId="212"/>
    <cellStyle name="Cálculo 4" xfId="213"/>
    <cellStyle name="Cálculo 5" xfId="214"/>
    <cellStyle name="Cálculo 6" xfId="215"/>
    <cellStyle name="Capitulo" xfId="216"/>
    <cellStyle name="Capitulo 10" xfId="217"/>
    <cellStyle name="Capitulo 11" xfId="218"/>
    <cellStyle name="Capitulo 12" xfId="219"/>
    <cellStyle name="Capitulo 13" xfId="220"/>
    <cellStyle name="Capitulo 13 2" xfId="221"/>
    <cellStyle name="Capitulo 2" xfId="222"/>
    <cellStyle name="Capitulo 3" xfId="223"/>
    <cellStyle name="Capitulo 4" xfId="224"/>
    <cellStyle name="Capitulo 5" xfId="225"/>
    <cellStyle name="Capitulo 6" xfId="226"/>
    <cellStyle name="Capitulo 7" xfId="227"/>
    <cellStyle name="Capitulo 8" xfId="228"/>
    <cellStyle name="Capitulo 9" xfId="229"/>
    <cellStyle name="Celda de comprobación" xfId="230"/>
    <cellStyle name="Celda de comprobación 2" xfId="231"/>
    <cellStyle name="Celda de comprobación 2 2" xfId="232"/>
    <cellStyle name="Celda de comprobación 3" xfId="233"/>
    <cellStyle name="Celda de comprobación 4" xfId="234"/>
    <cellStyle name="Celda de comprobación 5" xfId="235"/>
    <cellStyle name="Celda de comprobación 6" xfId="236"/>
    <cellStyle name="Celda vinculada" xfId="237"/>
    <cellStyle name="Celda vinculada 2" xfId="238"/>
    <cellStyle name="Celda vinculada 2 2" xfId="239"/>
    <cellStyle name="Celda vinculada 3" xfId="240"/>
    <cellStyle name="Celda vinculada 4" xfId="241"/>
    <cellStyle name="Celda vinculada 5" xfId="242"/>
    <cellStyle name="Celda vinculada 6" xfId="243"/>
    <cellStyle name="Check Cell 2" xfId="244"/>
    <cellStyle name="Descripciones" xfId="245"/>
    <cellStyle name="Descripciones 2" xfId="246"/>
    <cellStyle name="Descripciones 3" xfId="247"/>
    <cellStyle name="Enc. der" xfId="248"/>
    <cellStyle name="Enc. der 2" xfId="249"/>
    <cellStyle name="Enc. der 3" xfId="250"/>
    <cellStyle name="Enc. izq" xfId="251"/>
    <cellStyle name="Enc. izq 2" xfId="252"/>
    <cellStyle name="Enc. izq 3" xfId="253"/>
    <cellStyle name="Encabezado 1" xfId="254"/>
    <cellStyle name="Encabezado 4" xfId="255"/>
    <cellStyle name="Encabezado 4 2" xfId="256"/>
    <cellStyle name="Encabezado 4 2 2" xfId="257"/>
    <cellStyle name="Encabezado 4 3" xfId="258"/>
    <cellStyle name="Encabezado 4 4" xfId="259"/>
    <cellStyle name="Encabezado 4 5" xfId="260"/>
    <cellStyle name="Encabezado 4 6" xfId="261"/>
    <cellStyle name="Énfasis1" xfId="262"/>
    <cellStyle name="Énfasis1 2" xfId="263"/>
    <cellStyle name="Énfasis1 2 2" xfId="264"/>
    <cellStyle name="Énfasis1 3" xfId="265"/>
    <cellStyle name="Énfasis1 4" xfId="266"/>
    <cellStyle name="Énfasis1 5" xfId="267"/>
    <cellStyle name="Énfasis1 6" xfId="268"/>
    <cellStyle name="Énfasis2" xfId="269"/>
    <cellStyle name="Énfasis2 2" xfId="270"/>
    <cellStyle name="Énfasis2 2 2" xfId="271"/>
    <cellStyle name="Énfasis2 3" xfId="272"/>
    <cellStyle name="Énfasis2 4" xfId="273"/>
    <cellStyle name="Énfasis2 5" xfId="274"/>
    <cellStyle name="Énfasis2 6" xfId="275"/>
    <cellStyle name="Énfasis3" xfId="276"/>
    <cellStyle name="Énfasis3 2" xfId="277"/>
    <cellStyle name="Énfasis3 2 2" xfId="278"/>
    <cellStyle name="Énfasis3 3" xfId="279"/>
    <cellStyle name="Énfasis3 4" xfId="280"/>
    <cellStyle name="Énfasis3 5" xfId="281"/>
    <cellStyle name="Énfasis3 6" xfId="282"/>
    <cellStyle name="Énfasis4" xfId="283"/>
    <cellStyle name="Énfasis4 2" xfId="284"/>
    <cellStyle name="Énfasis4 2 2" xfId="285"/>
    <cellStyle name="Énfasis4 3" xfId="286"/>
    <cellStyle name="Énfasis4 4" xfId="287"/>
    <cellStyle name="Énfasis4 5" xfId="288"/>
    <cellStyle name="Énfasis4 6" xfId="289"/>
    <cellStyle name="Énfasis5" xfId="290"/>
    <cellStyle name="Énfasis5 2" xfId="291"/>
    <cellStyle name="Énfasis5 2 2" xfId="292"/>
    <cellStyle name="Énfasis5 3" xfId="293"/>
    <cellStyle name="Énfasis5 4" xfId="294"/>
    <cellStyle name="Énfasis5 5" xfId="295"/>
    <cellStyle name="Énfasis5 6" xfId="296"/>
    <cellStyle name="Énfasis6" xfId="297"/>
    <cellStyle name="Énfasis6 2" xfId="298"/>
    <cellStyle name="Énfasis6 2 2" xfId="299"/>
    <cellStyle name="Énfasis6 3" xfId="300"/>
    <cellStyle name="Énfasis6 4" xfId="301"/>
    <cellStyle name="Énfasis6 5" xfId="302"/>
    <cellStyle name="Énfasis6 6" xfId="303"/>
    <cellStyle name="Entrada" xfId="304"/>
    <cellStyle name="Entrada 2" xfId="305"/>
    <cellStyle name="Entrada 2 2" xfId="306"/>
    <cellStyle name="Entrada 3" xfId="307"/>
    <cellStyle name="Entrada 3 2" xfId="308"/>
    <cellStyle name="Entrada 4" xfId="309"/>
    <cellStyle name="Entrada 5" xfId="310"/>
    <cellStyle name="Entrada 6" xfId="311"/>
    <cellStyle name="Etiqueta" xfId="312"/>
    <cellStyle name="Etiqueta 2" xfId="313"/>
    <cellStyle name="Etiqueta 3" xfId="314"/>
    <cellStyle name="Euro" xfId="315"/>
    <cellStyle name="Euro 2" xfId="316"/>
    <cellStyle name="Euro 3" xfId="317"/>
    <cellStyle name="Explanatory Text" xfId="318"/>
    <cellStyle name="Explanatory Text 2" xfId="319"/>
    <cellStyle name="Good 2" xfId="320"/>
    <cellStyle name="Heading 1 2" xfId="321"/>
    <cellStyle name="Heading 2" xfId="322"/>
    <cellStyle name="Heading 2 2" xfId="323"/>
    <cellStyle name="Heading 3" xfId="324"/>
    <cellStyle name="Heading 3 2" xfId="325"/>
    <cellStyle name="Heading 4 2" xfId="326"/>
    <cellStyle name="Hipervínculo 2" xfId="327"/>
    <cellStyle name="Hipervínculo 3" xfId="328"/>
    <cellStyle name="Hipervínculo_Regularizados media sup 2006" xfId="329"/>
    <cellStyle name="Incorrecto" xfId="330"/>
    <cellStyle name="Incorrecto 2" xfId="331"/>
    <cellStyle name="Incorrecto 2 2" xfId="332"/>
    <cellStyle name="Incorrecto 3" xfId="333"/>
    <cellStyle name="Incorrecto 4" xfId="334"/>
    <cellStyle name="Incorrecto 5" xfId="335"/>
    <cellStyle name="Incorrecto 6" xfId="336"/>
    <cellStyle name="Input 2" xfId="337"/>
    <cellStyle name="Linea Inferior" xfId="338"/>
    <cellStyle name="Linea Inferior 2" xfId="339"/>
    <cellStyle name="Linea Inferior 2 2" xfId="340"/>
    <cellStyle name="Linea Inferior 2 2 2" xfId="341"/>
    <cellStyle name="Linea Inferior 2 3" xfId="342"/>
    <cellStyle name="Linea Inferior 3" xfId="343"/>
    <cellStyle name="Linea Inferior 3 2" xfId="344"/>
    <cellStyle name="Linea Inferior 3 2 2" xfId="345"/>
    <cellStyle name="Linea Inferior 3 3" xfId="346"/>
    <cellStyle name="Linea Inferior 4" xfId="347"/>
    <cellStyle name="Linea Inferior 4 2" xfId="348"/>
    <cellStyle name="Linea Inferior 5" xfId="349"/>
    <cellStyle name="Linea Superior" xfId="350"/>
    <cellStyle name="Linea Superior 2" xfId="351"/>
    <cellStyle name="Linea Superior 2 2" xfId="352"/>
    <cellStyle name="Linea Superior 2 2 2" xfId="353"/>
    <cellStyle name="Linea Superior 2 3" xfId="354"/>
    <cellStyle name="Linea Superior 3" xfId="355"/>
    <cellStyle name="Linea Superior 3 2" xfId="356"/>
    <cellStyle name="Linea Superior 3 2 2" xfId="357"/>
    <cellStyle name="Linea Superior 3 3" xfId="358"/>
    <cellStyle name="Linea Superior 4" xfId="359"/>
    <cellStyle name="Linea Superior 4 2" xfId="360"/>
    <cellStyle name="Linea Superior 5" xfId="361"/>
    <cellStyle name="Linea Tipo" xfId="362"/>
    <cellStyle name="Linea Tipo 2" xfId="363"/>
    <cellStyle name="Linea Tipo 3" xfId="364"/>
    <cellStyle name="Linked Cell 2" xfId="365"/>
    <cellStyle name="Comma" xfId="366"/>
    <cellStyle name="Comma [0]" xfId="367"/>
    <cellStyle name="Millares 2" xfId="368"/>
    <cellStyle name="Millares 2 2" xfId="369"/>
    <cellStyle name="Millares 2 2 2" xfId="370"/>
    <cellStyle name="Millares 2 3" xfId="371"/>
    <cellStyle name="Millares 3" xfId="372"/>
    <cellStyle name="Millares 3 2" xfId="373"/>
    <cellStyle name="Millares 3 2 2" xfId="374"/>
    <cellStyle name="Millares 3 3" xfId="375"/>
    <cellStyle name="Millares 4" xfId="376"/>
    <cellStyle name="Millares 4 2" xfId="377"/>
    <cellStyle name="Millares 4 2 2" xfId="378"/>
    <cellStyle name="Millares 4 3" xfId="379"/>
    <cellStyle name="Currency" xfId="380"/>
    <cellStyle name="Currency [0]" xfId="381"/>
    <cellStyle name="Moneda 2" xfId="382"/>
    <cellStyle name="Moneda 2 10" xfId="383"/>
    <cellStyle name="Moneda 2 11" xfId="384"/>
    <cellStyle name="Moneda 2 12" xfId="385"/>
    <cellStyle name="Moneda 2 2" xfId="386"/>
    <cellStyle name="Moneda 2 2 2" xfId="387"/>
    <cellStyle name="Moneda 2 3" xfId="388"/>
    <cellStyle name="Moneda 2 4" xfId="389"/>
    <cellStyle name="Moneda 2 5" xfId="390"/>
    <cellStyle name="Moneda 2 6" xfId="391"/>
    <cellStyle name="Moneda 2 7" xfId="392"/>
    <cellStyle name="Moneda 2 8" xfId="393"/>
    <cellStyle name="Moneda 2 9" xfId="394"/>
    <cellStyle name="Moneda 3" xfId="395"/>
    <cellStyle name="Moneda 3 2" xfId="396"/>
    <cellStyle name="Moneda 4" xfId="397"/>
    <cellStyle name="Moneda 4 2" xfId="398"/>
    <cellStyle name="Moneda 4 2 2" xfId="399"/>
    <cellStyle name="Neutral" xfId="400"/>
    <cellStyle name="Neutral 2" xfId="401"/>
    <cellStyle name="Neutral 2 2" xfId="402"/>
    <cellStyle name="Neutral 3" xfId="403"/>
    <cellStyle name="Neutral 4" xfId="404"/>
    <cellStyle name="Neutral 5" xfId="405"/>
    <cellStyle name="Neutral 6" xfId="406"/>
    <cellStyle name="Normal 10" xfId="407"/>
    <cellStyle name="Normal 10 2" xfId="408"/>
    <cellStyle name="Normal 10 2 2" xfId="409"/>
    <cellStyle name="Normal 10 2 2 2" xfId="410"/>
    <cellStyle name="Normal 10 2 2 2 2" xfId="411"/>
    <cellStyle name="Normal 10 2 2 2 2 2" xfId="412"/>
    <cellStyle name="Normal 10 2 2 2 3" xfId="413"/>
    <cellStyle name="Normal 10 2 2 2 3 2" xfId="414"/>
    <cellStyle name="Normal 10 2 2 2 4" xfId="415"/>
    <cellStyle name="Normal 10 2 2 2 4 2" xfId="416"/>
    <cellStyle name="Normal 10 2 2 2 5" xfId="417"/>
    <cellStyle name="Normal 10 2 2 3" xfId="418"/>
    <cellStyle name="Normal 10 2 2 3 2" xfId="419"/>
    <cellStyle name="Normal 10 2 2 4" xfId="420"/>
    <cellStyle name="Normal 10 2 2 4 2" xfId="421"/>
    <cellStyle name="Normal 10 2 2 5" xfId="422"/>
    <cellStyle name="Normal 10 2 3" xfId="423"/>
    <cellStyle name="Normal 10 3" xfId="424"/>
    <cellStyle name="Normal 10 3 2" xfId="425"/>
    <cellStyle name="Normal 10 3 2 2" xfId="426"/>
    <cellStyle name="Normal 10 3 3" xfId="427"/>
    <cellStyle name="Normal 10 3 3 2" xfId="428"/>
    <cellStyle name="Normal 10 3 4" xfId="429"/>
    <cellStyle name="Normal 10 4" xfId="430"/>
    <cellStyle name="Normal 10 5" xfId="431"/>
    <cellStyle name="Normal 10 5 2" xfId="432"/>
    <cellStyle name="Normal 10 6" xfId="433"/>
    <cellStyle name="Normal 10 6 2" xfId="434"/>
    <cellStyle name="Normal 10 7" xfId="435"/>
    <cellStyle name="Normal 100" xfId="436"/>
    <cellStyle name="Normal 100 2" xfId="437"/>
    <cellStyle name="Normal 100 2 2" xfId="438"/>
    <cellStyle name="Normal 101" xfId="439"/>
    <cellStyle name="Normal 101 2" xfId="440"/>
    <cellStyle name="Normal 102" xfId="441"/>
    <cellStyle name="Normal 103" xfId="442"/>
    <cellStyle name="Normal 104" xfId="443"/>
    <cellStyle name="Normal 104 2" xfId="444"/>
    <cellStyle name="Normal 105" xfId="445"/>
    <cellStyle name="Normal 105 2" xfId="446"/>
    <cellStyle name="Normal 105 2 2" xfId="447"/>
    <cellStyle name="Normal 105 2 2 2" xfId="448"/>
    <cellStyle name="Normal 105 2 2 3" xfId="449"/>
    <cellStyle name="Normal 106" xfId="450"/>
    <cellStyle name="Normal 106 2" xfId="451"/>
    <cellStyle name="Normal 106 3" xfId="452"/>
    <cellStyle name="Normal 107" xfId="453"/>
    <cellStyle name="Normal 108" xfId="454"/>
    <cellStyle name="Normal 108 2" xfId="455"/>
    <cellStyle name="Normal 108 2 2" xfId="456"/>
    <cellStyle name="Normal 109" xfId="457"/>
    <cellStyle name="Normal 109 2" xfId="458"/>
    <cellStyle name="Normal 11" xfId="459"/>
    <cellStyle name="Normal 11 2" xfId="460"/>
    <cellStyle name="Normal 11 2 2" xfId="461"/>
    <cellStyle name="Normal 11 2 2 2" xfId="462"/>
    <cellStyle name="Normal 11 2 3" xfId="463"/>
    <cellStyle name="Normal 11 2 3 2" xfId="464"/>
    <cellStyle name="Normal 11 2 3 2 2" xfId="465"/>
    <cellStyle name="Normal 11 2 3 2 2 2" xfId="466"/>
    <cellStyle name="Normal 11 2 3 2 3" xfId="467"/>
    <cellStyle name="Normal 11 2 3 3" xfId="468"/>
    <cellStyle name="Normal 11 2 3 3 2" xfId="469"/>
    <cellStyle name="Normal 11 2 3 3 3" xfId="470"/>
    <cellStyle name="Normal 11 2 3 3 4" xfId="471"/>
    <cellStyle name="Normal 11 2 3 3 4 2" xfId="472"/>
    <cellStyle name="Normal 11 2 3 3 4 2 3" xfId="473"/>
    <cellStyle name="Normal 11 2 3 3 4 2 3 2" xfId="474"/>
    <cellStyle name="Normal 11 2 3 3 4 2 3 2 2" xfId="475"/>
    <cellStyle name="Normal 11 2 3 4" xfId="476"/>
    <cellStyle name="Normal 11 2 3 4 2" xfId="477"/>
    <cellStyle name="Normal 11 2 3 5" xfId="478"/>
    <cellStyle name="Normal 11 2 3 5 2" xfId="479"/>
    <cellStyle name="Normal 11 2 3 6" xfId="480"/>
    <cellStyle name="Normal 11 2 4" xfId="481"/>
    <cellStyle name="Normal 11 2 4 2" xfId="482"/>
    <cellStyle name="Normal 11 2 5" xfId="483"/>
    <cellStyle name="Normal 11 2 5 2" xfId="484"/>
    <cellStyle name="Normal 11 2 6" xfId="485"/>
    <cellStyle name="Normal 11 3" xfId="486"/>
    <cellStyle name="Normal 11 4" xfId="487"/>
    <cellStyle name="Normal 11 4 2" xfId="488"/>
    <cellStyle name="Normal 110" xfId="489"/>
    <cellStyle name="Normal 111" xfId="490"/>
    <cellStyle name="Normal 12" xfId="491"/>
    <cellStyle name="Normal 12 2" xfId="492"/>
    <cellStyle name="Normal 12 2 2" xfId="493"/>
    <cellStyle name="Normal 12 2 2 2" xfId="494"/>
    <cellStyle name="Normal 12 2 3" xfId="495"/>
    <cellStyle name="Normal 12 2 3 2" xfId="496"/>
    <cellStyle name="Normal 12 2 4" xfId="497"/>
    <cellStyle name="Normal 12 2 4 2" xfId="498"/>
    <cellStyle name="Normal 12 2 5" xfId="499"/>
    <cellStyle name="Normal 12 3" xfId="500"/>
    <cellStyle name="Normal 12 3 2" xfId="501"/>
    <cellStyle name="Normal 12 3 2 2" xfId="502"/>
    <cellStyle name="Normal 12 3 3" xfId="503"/>
    <cellStyle name="Normal 12 4" xfId="504"/>
    <cellStyle name="Normal 12 4 2" xfId="505"/>
    <cellStyle name="Normal 12 5" xfId="506"/>
    <cellStyle name="Normal 12 5 2" xfId="507"/>
    <cellStyle name="Normal 12 6" xfId="508"/>
    <cellStyle name="Normal 12 6 2" xfId="509"/>
    <cellStyle name="Normal 12 7" xfId="510"/>
    <cellStyle name="Normal 13" xfId="511"/>
    <cellStyle name="Normal 13 2" xfId="512"/>
    <cellStyle name="Normal 13 2 2" xfId="513"/>
    <cellStyle name="Normal 13 2 2 2" xfId="514"/>
    <cellStyle name="Normal 13 2 3" xfId="515"/>
    <cellStyle name="Normal 13 2 3 2" xfId="516"/>
    <cellStyle name="Normal 13 2 4" xfId="517"/>
    <cellStyle name="Normal 13 2 4 2" xfId="518"/>
    <cellStyle name="Normal 13 2 5" xfId="519"/>
    <cellStyle name="Normal 13 3" xfId="520"/>
    <cellStyle name="Normal 13 3 2" xfId="521"/>
    <cellStyle name="Normal 13 4" xfId="522"/>
    <cellStyle name="Normal 13 4 2" xfId="523"/>
    <cellStyle name="Normal 13 5" xfId="524"/>
    <cellStyle name="Normal 13 6" xfId="525"/>
    <cellStyle name="Normal 14" xfId="526"/>
    <cellStyle name="Normal 14 2" xfId="527"/>
    <cellStyle name="Normal 14 2 2" xfId="528"/>
    <cellStyle name="Normal 14 3" xfId="529"/>
    <cellStyle name="Normal 14 3 2" xfId="530"/>
    <cellStyle name="Normal 14 4" xfId="531"/>
    <cellStyle name="Normal 14 5" xfId="532"/>
    <cellStyle name="Normal 15" xfId="533"/>
    <cellStyle name="Normal 15 2" xfId="534"/>
    <cellStyle name="Normal 15 2 2" xfId="535"/>
    <cellStyle name="Normal 15 2 2 2" xfId="536"/>
    <cellStyle name="Normal 15 2 3" xfId="537"/>
    <cellStyle name="Normal 15 3" xfId="538"/>
    <cellStyle name="Normal 15 3 2" xfId="539"/>
    <cellStyle name="Normal 15 4" xfId="540"/>
    <cellStyle name="Normal 16" xfId="541"/>
    <cellStyle name="Normal 16 2" xfId="542"/>
    <cellStyle name="Normal 16 2 2" xfId="543"/>
    <cellStyle name="Normal 16 3" xfId="544"/>
    <cellStyle name="Normal 16 3 2" xfId="545"/>
    <cellStyle name="Normal 16 3 2 2" xfId="546"/>
    <cellStyle name="Normal 16 3 2 2 2" xfId="547"/>
    <cellStyle name="Normal 16 3 2 2 2 2" xfId="548"/>
    <cellStyle name="Normal 16 3 2 2 3" xfId="549"/>
    <cellStyle name="Normal 16 3 2 2 3 2" xfId="550"/>
    <cellStyle name="Normal 16 3 2 2 3 2 2" xfId="551"/>
    <cellStyle name="Normal 16 3 2 2 3 3" xfId="552"/>
    <cellStyle name="Normal 16 3 2 2 3 3 2" xfId="553"/>
    <cellStyle name="Normal 16 3 2 2 4" xfId="554"/>
    <cellStyle name="Normal 16 3 2 3" xfId="555"/>
    <cellStyle name="Normal 16 3 2 3 2" xfId="556"/>
    <cellStyle name="Normal 16 3 2 4" xfId="557"/>
    <cellStyle name="Normal 16 3 3" xfId="558"/>
    <cellStyle name="Normal 16 3 3 2" xfId="559"/>
    <cellStyle name="Normal 16 3 4" xfId="560"/>
    <cellStyle name="Normal 16 4" xfId="561"/>
    <cellStyle name="Normal 16 4 2" xfId="562"/>
    <cellStyle name="Normal 16 5" xfId="563"/>
    <cellStyle name="Normal 17" xfId="564"/>
    <cellStyle name="Normal 17 2" xfId="565"/>
    <cellStyle name="Normal 17 2 2" xfId="566"/>
    <cellStyle name="Normal 17 2 3" xfId="567"/>
    <cellStyle name="Normal 17 3" xfId="568"/>
    <cellStyle name="Normal 18" xfId="569"/>
    <cellStyle name="Normal 18 2" xfId="570"/>
    <cellStyle name="Normal 18 2 2" xfId="571"/>
    <cellStyle name="Normal 18 2 2 2" xfId="572"/>
    <cellStyle name="Normal 18 2 2 2 2" xfId="573"/>
    <cellStyle name="Normal 18 2 2 3" xfId="574"/>
    <cellStyle name="Normal 18 2 3" xfId="575"/>
    <cellStyle name="Normal 18 3" xfId="576"/>
    <cellStyle name="Normal 18 3 2" xfId="577"/>
    <cellStyle name="Normal 18 3 2 2" xfId="578"/>
    <cellStyle name="Normal 18 3 3" xfId="579"/>
    <cellStyle name="Normal 19" xfId="580"/>
    <cellStyle name="Normal 19 2" xfId="581"/>
    <cellStyle name="Normal 19 3" xfId="582"/>
    <cellStyle name="Normal 19 3 2" xfId="583"/>
    <cellStyle name="Normal 19 3 3" xfId="584"/>
    <cellStyle name="Normal 19 4" xfId="585"/>
    <cellStyle name="Normal 2" xfId="586"/>
    <cellStyle name="Normal 2 10" xfId="587"/>
    <cellStyle name="Normal 2 10 2" xfId="588"/>
    <cellStyle name="Normal 2 10 2 2" xfId="589"/>
    <cellStyle name="Normal 2 10 2 2 2" xfId="590"/>
    <cellStyle name="Normal 2 10 3" xfId="591"/>
    <cellStyle name="Normal 2 11" xfId="592"/>
    <cellStyle name="Normal 2 12" xfId="593"/>
    <cellStyle name="Normal 2 12 2" xfId="594"/>
    <cellStyle name="Normal 2 12 3" xfId="595"/>
    <cellStyle name="Normal 2 13" xfId="596"/>
    <cellStyle name="Normal 2 13 2" xfId="597"/>
    <cellStyle name="Normal 2 13 2 2" xfId="598"/>
    <cellStyle name="Normal 2 13 2 2 2" xfId="599"/>
    <cellStyle name="Normal 2 13 2 3" xfId="600"/>
    <cellStyle name="Normal 2 13 2 3 2" xfId="601"/>
    <cellStyle name="Normal 2 13 2 4" xfId="602"/>
    <cellStyle name="Normal 2 13 2 4 2" xfId="603"/>
    <cellStyle name="Normal 2 13 2 5" xfId="604"/>
    <cellStyle name="Normal 2 13 3" xfId="605"/>
    <cellStyle name="Normal 2 13 3 2" xfId="606"/>
    <cellStyle name="Normal 2 13 4" xfId="607"/>
    <cellStyle name="Normal 2 13 4 2" xfId="608"/>
    <cellStyle name="Normal 2 13 5" xfId="609"/>
    <cellStyle name="Normal 2 13 5 2" xfId="610"/>
    <cellStyle name="Normal 2 13 6" xfId="611"/>
    <cellStyle name="Normal 2 14" xfId="612"/>
    <cellStyle name="Normal 2 15" xfId="613"/>
    <cellStyle name="Normal 2 2" xfId="614"/>
    <cellStyle name="Normal 2 2 2" xfId="615"/>
    <cellStyle name="Normal 2 2 2 2" xfId="616"/>
    <cellStyle name="Normal 2 2 2 3" xfId="617"/>
    <cellStyle name="Normal 2 2 2 3 2" xfId="618"/>
    <cellStyle name="Normal 2 2 3" xfId="619"/>
    <cellStyle name="Normal 2 2 3 2" xfId="620"/>
    <cellStyle name="Normal 2 2 3 3" xfId="621"/>
    <cellStyle name="Normal 2 2 4" xfId="622"/>
    <cellStyle name="Normal 2 2 4 2" xfId="623"/>
    <cellStyle name="Normal 2 2 4 3" xfId="624"/>
    <cellStyle name="Normal 2 2 4 3 2" xfId="625"/>
    <cellStyle name="Normal 2 2 5" xfId="626"/>
    <cellStyle name="Normal 2 2 6" xfId="627"/>
    <cellStyle name="Normal 2 2 6 2" xfId="628"/>
    <cellStyle name="Normal 2 2_MATRICULA 209 2010 GEM" xfId="629"/>
    <cellStyle name="Normal 2 3" xfId="630"/>
    <cellStyle name="Normal 2 3 2" xfId="631"/>
    <cellStyle name="Normal 2 4" xfId="632"/>
    <cellStyle name="Normal 2 4 2" xfId="633"/>
    <cellStyle name="Normal 2 5" xfId="634"/>
    <cellStyle name="Normal 2 5 2" xfId="635"/>
    <cellStyle name="Normal 2 6" xfId="636"/>
    <cellStyle name="Normal 2 6 2" xfId="637"/>
    <cellStyle name="Normal 2 7" xfId="638"/>
    <cellStyle name="Normal 2 7 2" xfId="639"/>
    <cellStyle name="Normal 2 8" xfId="640"/>
    <cellStyle name="Normal 2 9" xfId="641"/>
    <cellStyle name="Normal 2_2009%20Sec%20Docencia(1)" xfId="642"/>
    <cellStyle name="Normal 20" xfId="643"/>
    <cellStyle name="Normal 20 2" xfId="644"/>
    <cellStyle name="Normal 21" xfId="645"/>
    <cellStyle name="Normal 21 2" xfId="646"/>
    <cellStyle name="Normal 21 2 2" xfId="647"/>
    <cellStyle name="Normal 21 2 2 2" xfId="648"/>
    <cellStyle name="Normal 21 2 3" xfId="649"/>
    <cellStyle name="Normal 21 2 3 2" xfId="650"/>
    <cellStyle name="Normal 21 2 4" xfId="651"/>
    <cellStyle name="Normal 22" xfId="652"/>
    <cellStyle name="Normal 22 2" xfId="653"/>
    <cellStyle name="Normal 22 2 2" xfId="654"/>
    <cellStyle name="Normal 22 3" xfId="655"/>
    <cellStyle name="Normal 22 3 2" xfId="656"/>
    <cellStyle name="Normal 22 4" xfId="657"/>
    <cellStyle name="Normal 22 4 2" xfId="658"/>
    <cellStyle name="Normal 22 5" xfId="659"/>
    <cellStyle name="Normal 23" xfId="660"/>
    <cellStyle name="Normal 23 2" xfId="661"/>
    <cellStyle name="Normal 24" xfId="662"/>
    <cellStyle name="Normal 24 2" xfId="663"/>
    <cellStyle name="Normal 24 2 2" xfId="664"/>
    <cellStyle name="Normal 24 3" xfId="665"/>
    <cellStyle name="Normal 24 3 2" xfId="666"/>
    <cellStyle name="Normal 24 4" xfId="667"/>
    <cellStyle name="Normal 24 4 2" xfId="668"/>
    <cellStyle name="Normal 24 4 2 2" xfId="669"/>
    <cellStyle name="Normal 24 5" xfId="670"/>
    <cellStyle name="Normal 24 5 2" xfId="671"/>
    <cellStyle name="Normal 24 6" xfId="672"/>
    <cellStyle name="Normal 25" xfId="673"/>
    <cellStyle name="Normal 25 2" xfId="674"/>
    <cellStyle name="Normal 25 3" xfId="675"/>
    <cellStyle name="Normal 25 4" xfId="676"/>
    <cellStyle name="Normal 26" xfId="677"/>
    <cellStyle name="Normal 26 2" xfId="678"/>
    <cellStyle name="Normal 27" xfId="679"/>
    <cellStyle name="Normal 27 2" xfId="680"/>
    <cellStyle name="Normal 28" xfId="681"/>
    <cellStyle name="Normal 28 2" xfId="682"/>
    <cellStyle name="Normal 29" xfId="683"/>
    <cellStyle name="Normal 29 2" xfId="684"/>
    <cellStyle name="Normal 3" xfId="685"/>
    <cellStyle name="Normal 3 2" xfId="686"/>
    <cellStyle name="Normal 3 2 2" xfId="687"/>
    <cellStyle name="Normal 3 2 2 2" xfId="688"/>
    <cellStyle name="Normal 3 2 2 2 2" xfId="689"/>
    <cellStyle name="Normal 3 2 2 2 2 2" xfId="690"/>
    <cellStyle name="Normal 3 2 2 2 3" xfId="691"/>
    <cellStyle name="Normal 3 2 2 2 4" xfId="692"/>
    <cellStyle name="Normal 3 2 2 2 4 2" xfId="693"/>
    <cellStyle name="Normal 3 2 2 3" xfId="694"/>
    <cellStyle name="Normal 3 2 3" xfId="695"/>
    <cellStyle name="Normal 3 2 3 2" xfId="696"/>
    <cellStyle name="Normal 3 2 3 3" xfId="697"/>
    <cellStyle name="Normal 3 3" xfId="698"/>
    <cellStyle name="Normal 3 3 2" xfId="699"/>
    <cellStyle name="Normal 3 3 3" xfId="700"/>
    <cellStyle name="Normal 3 3 3 2" xfId="701"/>
    <cellStyle name="Normal 3 3 4" xfId="702"/>
    <cellStyle name="Normal 3 4" xfId="703"/>
    <cellStyle name="Normal 3 4 2" xfId="704"/>
    <cellStyle name="Normal 3 4 2 2" xfId="705"/>
    <cellStyle name="Normal 3 4 3" xfId="706"/>
    <cellStyle name="Normal 3 4 3 2" xfId="707"/>
    <cellStyle name="Normal 3 4 4" xfId="708"/>
    <cellStyle name="Normal 3 4 4 2" xfId="709"/>
    <cellStyle name="Normal 3 4 5" xfId="710"/>
    <cellStyle name="Normal 3 5" xfId="711"/>
    <cellStyle name="Normal 3 5 2" xfId="712"/>
    <cellStyle name="Normal 3_AGENDA DEP 2009 F" xfId="713"/>
    <cellStyle name="Normal 30" xfId="714"/>
    <cellStyle name="Normal 30 2" xfId="715"/>
    <cellStyle name="Normal 31" xfId="716"/>
    <cellStyle name="Normal 31 2" xfId="717"/>
    <cellStyle name="Normal 32" xfId="718"/>
    <cellStyle name="Normal 32 2" xfId="719"/>
    <cellStyle name="Normal 33" xfId="720"/>
    <cellStyle name="Normal 33 2" xfId="721"/>
    <cellStyle name="Normal 34" xfId="722"/>
    <cellStyle name="Normal 34 2" xfId="723"/>
    <cellStyle name="Normal 35" xfId="724"/>
    <cellStyle name="Normal 35 2" xfId="725"/>
    <cellStyle name="Normal 36" xfId="726"/>
    <cellStyle name="Normal 36 2" xfId="727"/>
    <cellStyle name="Normal 37" xfId="728"/>
    <cellStyle name="Normal 37 2" xfId="729"/>
    <cellStyle name="Normal 37 2 2" xfId="730"/>
    <cellStyle name="Normal 38" xfId="731"/>
    <cellStyle name="Normal 38 2" xfId="732"/>
    <cellStyle name="Normal 38 2 2" xfId="733"/>
    <cellStyle name="Normal 39" xfId="734"/>
    <cellStyle name="Normal 39 2" xfId="735"/>
    <cellStyle name="Normal 39 2 2" xfId="736"/>
    <cellStyle name="Normal 4" xfId="737"/>
    <cellStyle name="Normal 4 2" xfId="738"/>
    <cellStyle name="Normal 4 2 2" xfId="739"/>
    <cellStyle name="Normal 4 2 2 2" xfId="740"/>
    <cellStyle name="Normal 4 2 2 2 2" xfId="741"/>
    <cellStyle name="Normal 4 2 2 2 2 2" xfId="742"/>
    <cellStyle name="Normal 4 2 2 2 3" xfId="743"/>
    <cellStyle name="Normal 4 2 2 2 3 2" xfId="744"/>
    <cellStyle name="Normal 4 2 2 2 4" xfId="745"/>
    <cellStyle name="Normal 4 2 2 2 4 2" xfId="746"/>
    <cellStyle name="Normal 4 2 2 2 5" xfId="747"/>
    <cellStyle name="Normal 4 2 2 3" xfId="748"/>
    <cellStyle name="Normal 4 2 2 3 2" xfId="749"/>
    <cellStyle name="Normal 4 2 2 4" xfId="750"/>
    <cellStyle name="Normal 4 2 2 4 2" xfId="751"/>
    <cellStyle name="Normal 4 2 2 5" xfId="752"/>
    <cellStyle name="Normal 4 2 2 5 2" xfId="753"/>
    <cellStyle name="Normal 4 2 2 6" xfId="754"/>
    <cellStyle name="Normal 4 2 3" xfId="755"/>
    <cellStyle name="Normal 4 2 3 2" xfId="756"/>
    <cellStyle name="Normal 4 2 3 2 2" xfId="757"/>
    <cellStyle name="Normal 4 2 3 3" xfId="758"/>
    <cellStyle name="Normal 4 2 3 3 2" xfId="759"/>
    <cellStyle name="Normal 4 2 3 4" xfId="760"/>
    <cellStyle name="Normal 4 2 3 4 2" xfId="761"/>
    <cellStyle name="Normal 4 2 3 5" xfId="762"/>
    <cellStyle name="Normal 4 2 4" xfId="763"/>
    <cellStyle name="Normal 4 2 4 2" xfId="764"/>
    <cellStyle name="Normal 4 2 5" xfId="765"/>
    <cellStyle name="Normal 4 2 5 2" xfId="766"/>
    <cellStyle name="Normal 4 2 6" xfId="767"/>
    <cellStyle name="Normal 4 2 6 2" xfId="768"/>
    <cellStyle name="Normal 4 2 7" xfId="769"/>
    <cellStyle name="Normal 4 3" xfId="770"/>
    <cellStyle name="Normal 4 4" xfId="771"/>
    <cellStyle name="Normal 4 4 2" xfId="772"/>
    <cellStyle name="Normal 4 4 3" xfId="773"/>
    <cellStyle name="Normal 4 4 3 2" xfId="774"/>
    <cellStyle name="Normal 4 4 4" xfId="775"/>
    <cellStyle name="Normal 4 5" xfId="776"/>
    <cellStyle name="Normal 40" xfId="777"/>
    <cellStyle name="Normal 40 2" xfId="778"/>
    <cellStyle name="Normal 40 2 2" xfId="779"/>
    <cellStyle name="Normal 41" xfId="780"/>
    <cellStyle name="Normal 41 2" xfId="781"/>
    <cellStyle name="Normal 41 2 2" xfId="782"/>
    <cellStyle name="Normal 42" xfId="783"/>
    <cellStyle name="Normal 42 2" xfId="784"/>
    <cellStyle name="Normal 42 2 2" xfId="785"/>
    <cellStyle name="Normal 43" xfId="786"/>
    <cellStyle name="Normal 43 2" xfId="787"/>
    <cellStyle name="Normal 43 2 2" xfId="788"/>
    <cellStyle name="Normal 44" xfId="789"/>
    <cellStyle name="Normal 44 2" xfId="790"/>
    <cellStyle name="Normal 44 2 2" xfId="791"/>
    <cellStyle name="Normal 45" xfId="792"/>
    <cellStyle name="Normal 45 2" xfId="793"/>
    <cellStyle name="Normal 45 2 2" xfId="794"/>
    <cellStyle name="Normal 46" xfId="795"/>
    <cellStyle name="Normal 46 2" xfId="796"/>
    <cellStyle name="Normal 46 2 2" xfId="797"/>
    <cellStyle name="Normal 47" xfId="798"/>
    <cellStyle name="Normal 47 2" xfId="799"/>
    <cellStyle name="Normal 47 2 2" xfId="800"/>
    <cellStyle name="Normal 48" xfId="801"/>
    <cellStyle name="Normal 48 2" xfId="802"/>
    <cellStyle name="Normal 48 2 2" xfId="803"/>
    <cellStyle name="Normal 49" xfId="804"/>
    <cellStyle name="Normal 49 2" xfId="805"/>
    <cellStyle name="Normal 49 2 2" xfId="806"/>
    <cellStyle name="Normal 5" xfId="807"/>
    <cellStyle name="Normal 5 2" xfId="808"/>
    <cellStyle name="Normal 5 2 2" xfId="809"/>
    <cellStyle name="Normal 5 2 2 2" xfId="810"/>
    <cellStyle name="Normal 5 2 2 2 2" xfId="811"/>
    <cellStyle name="Normal 5 2 2 3" xfId="812"/>
    <cellStyle name="Normal 5 2 2 3 2" xfId="813"/>
    <cellStyle name="Normal 5 2 2 4" xfId="814"/>
    <cellStyle name="Normal 5 2 2 4 2" xfId="815"/>
    <cellStyle name="Normal 5 2 2 5" xfId="816"/>
    <cellStyle name="Normal 5 2 3" xfId="817"/>
    <cellStyle name="Normal 5 2 4" xfId="818"/>
    <cellStyle name="Normal 5 2 4 2" xfId="819"/>
    <cellStyle name="Normal 5 3" xfId="820"/>
    <cellStyle name="Normal 5 3 2" xfId="821"/>
    <cellStyle name="Normal 5 3 3" xfId="822"/>
    <cellStyle name="Normal 5 3 3 2" xfId="823"/>
    <cellStyle name="Normal 5 4" xfId="824"/>
    <cellStyle name="Normal 5 5" xfId="825"/>
    <cellStyle name="Normal 5 5 2" xfId="826"/>
    <cellStyle name="Normal 5 5 2 2" xfId="827"/>
    <cellStyle name="Normal 5 5 2 2 2" xfId="828"/>
    <cellStyle name="Normal 5 5 2 2 2 2" xfId="829"/>
    <cellStyle name="Normal 5 5 2 2 3" xfId="830"/>
    <cellStyle name="Normal 5 5 2 2 3 2" xfId="831"/>
    <cellStyle name="Normal 5 5 2 2 4" xfId="832"/>
    <cellStyle name="Normal 5 5 2 2 4 2" xfId="833"/>
    <cellStyle name="Normal 5 5 2 2 5" xfId="834"/>
    <cellStyle name="Normal 5 5 2 3" xfId="835"/>
    <cellStyle name="Normal 5 5 2 3 2" xfId="836"/>
    <cellStyle name="Normal 5 5 2 4" xfId="837"/>
    <cellStyle name="Normal 5 5 2 4 2" xfId="838"/>
    <cellStyle name="Normal 5 5 2 5" xfId="839"/>
    <cellStyle name="Normal 5 5 2 5 2" xfId="840"/>
    <cellStyle name="Normal 5 5 2 6" xfId="841"/>
    <cellStyle name="Normal 5 5 3" xfId="842"/>
    <cellStyle name="Normal 5 5 3 2" xfId="843"/>
    <cellStyle name="Normal 5 5 3 2 2" xfId="844"/>
    <cellStyle name="Normal 5 5 3 3" xfId="845"/>
    <cellStyle name="Normal 5 5 3 3 2" xfId="846"/>
    <cellStyle name="Normal 5 5 3 4" xfId="847"/>
    <cellStyle name="Normal 5 5 3 4 2" xfId="848"/>
    <cellStyle name="Normal 5 5 3 5" xfId="849"/>
    <cellStyle name="Normal 5 5 4" xfId="850"/>
    <cellStyle name="Normal 5 5 4 2" xfId="851"/>
    <cellStyle name="Normal 5 5 5" xfId="852"/>
    <cellStyle name="Normal 5 5 5 2" xfId="853"/>
    <cellStyle name="Normal 5 5 5 2 2" xfId="854"/>
    <cellStyle name="Normal 5 5 5 3" xfId="855"/>
    <cellStyle name="Normal 5 5 5 3 2" xfId="856"/>
    <cellStyle name="Normal 5 5 5 3 2 2" xfId="857"/>
    <cellStyle name="Normal 5 5 5 3 3" xfId="858"/>
    <cellStyle name="Normal 5 5 5 4" xfId="859"/>
    <cellStyle name="Normal 5 5 5 4 2" xfId="860"/>
    <cellStyle name="Normal 5 5 5 4 3" xfId="861"/>
    <cellStyle name="Normal 5 5 5 4 3 2" xfId="862"/>
    <cellStyle name="Normal 5 5 5 4 3 2 2" xfId="863"/>
    <cellStyle name="Normal 5 5 5 4 3 2 2 2" xfId="864"/>
    <cellStyle name="Normal 5 5 5 4 3 2 2 2 2" xfId="865"/>
    <cellStyle name="Normal 5 5 5 4 3 2 2 2 3" xfId="866"/>
    <cellStyle name="Normal 5 5 5 4 3 2 2 2 4" xfId="867"/>
    <cellStyle name="Normal 5 5 5 4 3 2 2 2 4 2" xfId="868"/>
    <cellStyle name="Normal 5 5 5 5" xfId="869"/>
    <cellStyle name="Normal 5 5 6" xfId="870"/>
    <cellStyle name="Normal 5 5 6 2" xfId="871"/>
    <cellStyle name="Normal 5 5 6 2 2" xfId="872"/>
    <cellStyle name="Normal 5 5 6 3" xfId="873"/>
    <cellStyle name="Normal 5 5 7" xfId="874"/>
    <cellStyle name="Normal 5 5 7 2" xfId="875"/>
    <cellStyle name="Normal 5 5 7 3" xfId="876"/>
    <cellStyle name="Normal 5 5 7 3 2" xfId="877"/>
    <cellStyle name="Normal 5 5 7 3 2 2" xfId="878"/>
    <cellStyle name="Normal 5 5 7 3 2 2 2" xfId="879"/>
    <cellStyle name="Normal 5 5 7 3 2 2 2 2" xfId="880"/>
    <cellStyle name="Normal 5 5 7 3 2 2 2 3" xfId="881"/>
    <cellStyle name="Normal 5 5 7 3 2 2 2 4" xfId="882"/>
    <cellStyle name="Normal 5 5 7 3 2 2 2 4 2" xfId="883"/>
    <cellStyle name="Normal 5 5 8" xfId="884"/>
    <cellStyle name="Normal 5 6" xfId="885"/>
    <cellStyle name="Normal 5 6 2" xfId="886"/>
    <cellStyle name="Normal 50" xfId="887"/>
    <cellStyle name="Normal 50 2" xfId="888"/>
    <cellStyle name="Normal 50 2 2" xfId="889"/>
    <cellStyle name="Normal 51" xfId="890"/>
    <cellStyle name="Normal 51 2" xfId="891"/>
    <cellStyle name="Normal 51 2 2" xfId="892"/>
    <cellStyle name="Normal 52" xfId="893"/>
    <cellStyle name="Normal 52 2" xfId="894"/>
    <cellStyle name="Normal 52 2 2" xfId="895"/>
    <cellStyle name="Normal 53" xfId="896"/>
    <cellStyle name="Normal 53 2" xfId="897"/>
    <cellStyle name="Normal 53 2 2" xfId="898"/>
    <cellStyle name="Normal 54" xfId="899"/>
    <cellStyle name="Normal 54 2" xfId="900"/>
    <cellStyle name="Normal 54 2 2" xfId="901"/>
    <cellStyle name="Normal 55" xfId="902"/>
    <cellStyle name="Normal 55 2" xfId="903"/>
    <cellStyle name="Normal 55 2 2" xfId="904"/>
    <cellStyle name="Normal 56" xfId="905"/>
    <cellStyle name="Normal 56 2" xfId="906"/>
    <cellStyle name="Normal 56 2 2" xfId="907"/>
    <cellStyle name="Normal 57" xfId="908"/>
    <cellStyle name="Normal 57 2" xfId="909"/>
    <cellStyle name="Normal 57 2 2" xfId="910"/>
    <cellStyle name="Normal 58" xfId="911"/>
    <cellStyle name="Normal 58 2" xfId="912"/>
    <cellStyle name="Normal 58 2 2" xfId="913"/>
    <cellStyle name="Normal 59" xfId="914"/>
    <cellStyle name="Normal 59 2" xfId="915"/>
    <cellStyle name="Normal 59 2 2" xfId="916"/>
    <cellStyle name="Normal 6" xfId="917"/>
    <cellStyle name="Normal 6 2" xfId="918"/>
    <cellStyle name="Normal 60" xfId="919"/>
    <cellStyle name="Normal 60 2" xfId="920"/>
    <cellStyle name="Normal 60 2 2" xfId="921"/>
    <cellStyle name="Normal 61" xfId="922"/>
    <cellStyle name="Normal 61 2" xfId="923"/>
    <cellStyle name="Normal 61 2 2" xfId="924"/>
    <cellStyle name="Normal 62" xfId="925"/>
    <cellStyle name="Normal 62 2" xfId="926"/>
    <cellStyle name="Normal 62 2 2" xfId="927"/>
    <cellStyle name="Normal 63" xfId="928"/>
    <cellStyle name="Normal 63 2" xfId="929"/>
    <cellStyle name="Normal 63 2 2" xfId="930"/>
    <cellStyle name="Normal 64" xfId="931"/>
    <cellStyle name="Normal 64 2" xfId="932"/>
    <cellStyle name="Normal 64 2 2" xfId="933"/>
    <cellStyle name="Normal 65" xfId="934"/>
    <cellStyle name="Normal 65 2" xfId="935"/>
    <cellStyle name="Normal 65 2 2" xfId="936"/>
    <cellStyle name="Normal 66" xfId="937"/>
    <cellStyle name="Normal 66 2" xfId="938"/>
    <cellStyle name="Normal 66 2 2" xfId="939"/>
    <cellStyle name="Normal 67" xfId="940"/>
    <cellStyle name="Normal 67 2" xfId="941"/>
    <cellStyle name="Normal 67 2 2" xfId="942"/>
    <cellStyle name="Normal 68" xfId="943"/>
    <cellStyle name="Normal 68 2" xfId="944"/>
    <cellStyle name="Normal 68 2 2" xfId="945"/>
    <cellStyle name="Normal 69" xfId="946"/>
    <cellStyle name="Normal 69 2" xfId="947"/>
    <cellStyle name="Normal 69 2 2" xfId="948"/>
    <cellStyle name="Normal 7" xfId="949"/>
    <cellStyle name="Normal 7 2" xfId="950"/>
    <cellStyle name="Normal 7 2 2" xfId="951"/>
    <cellStyle name="Normal 7 2 2 2" xfId="952"/>
    <cellStyle name="Normal 7 2 2 2 2" xfId="953"/>
    <cellStyle name="Normal 7 2 2 2 2 2" xfId="954"/>
    <cellStyle name="Normal 7 2 2 2 3" xfId="955"/>
    <cellStyle name="Normal 7 2 2 2 3 2" xfId="956"/>
    <cellStyle name="Normal 7 2 2 2 4" xfId="957"/>
    <cellStyle name="Normal 7 2 2 2 4 2" xfId="958"/>
    <cellStyle name="Normal 7 2 2 2 5" xfId="959"/>
    <cellStyle name="Normal 7 2 2 3" xfId="960"/>
    <cellStyle name="Normal 7 2 2 3 2" xfId="961"/>
    <cellStyle name="Normal 7 2 2 4" xfId="962"/>
    <cellStyle name="Normal 7 2 2 4 2" xfId="963"/>
    <cellStyle name="Normal 7 2 2 5" xfId="964"/>
    <cellStyle name="Normal 7 2 2 5 2" xfId="965"/>
    <cellStyle name="Normal 7 2 2 6" xfId="966"/>
    <cellStyle name="Normal 7 2 3" xfId="967"/>
    <cellStyle name="Normal 7 2 3 2" xfId="968"/>
    <cellStyle name="Normal 7 2 3 2 2" xfId="969"/>
    <cellStyle name="Normal 7 2 3 3" xfId="970"/>
    <cellStyle name="Normal 7 2 3 3 2" xfId="971"/>
    <cellStyle name="Normal 7 2 3 4" xfId="972"/>
    <cellStyle name="Normal 7 2 3 4 2" xfId="973"/>
    <cellStyle name="Normal 7 2 3 5" xfId="974"/>
    <cellStyle name="Normal 7 2 4" xfId="975"/>
    <cellStyle name="Normal 7 2 4 2" xfId="976"/>
    <cellStyle name="Normal 7 2 5" xfId="977"/>
    <cellStyle name="Normal 7 2 5 2" xfId="978"/>
    <cellStyle name="Normal 7 2 6" xfId="979"/>
    <cellStyle name="Normal 7 2 6 2" xfId="980"/>
    <cellStyle name="Normal 7 2 7" xfId="981"/>
    <cellStyle name="Normal 7 3" xfId="982"/>
    <cellStyle name="Normal 7 3 2" xfId="983"/>
    <cellStyle name="Normal 7 3 2 2" xfId="984"/>
    <cellStyle name="Normal 7 3 2 2 2" xfId="985"/>
    <cellStyle name="Normal 7 3 2 3" xfId="986"/>
    <cellStyle name="Normal 7 3 2 3 2" xfId="987"/>
    <cellStyle name="Normal 7 3 2 4" xfId="988"/>
    <cellStyle name="Normal 7 3 2 4 2" xfId="989"/>
    <cellStyle name="Normal 7 3 2 5" xfId="990"/>
    <cellStyle name="Normal 7 3 3" xfId="991"/>
    <cellStyle name="Normal 7 3 3 2" xfId="992"/>
    <cellStyle name="Normal 7 3 3 2 2" xfId="993"/>
    <cellStyle name="Normal 7 3 3 2 2 2" xfId="994"/>
    <cellStyle name="Normal 7 3 3 2 2 2 2" xfId="995"/>
    <cellStyle name="Normal 7 3 3 2 2 2 2 2" xfId="996"/>
    <cellStyle name="Normal 7 3 3 2 2 2 3" xfId="997"/>
    <cellStyle name="Normal 7 3 3 2 2 3" xfId="998"/>
    <cellStyle name="Normal 7 3 3 2 3" xfId="999"/>
    <cellStyle name="Normal 7 3 3 2 3 2" xfId="1000"/>
    <cellStyle name="Normal 7 3 3 2 3 2 2" xfId="1001"/>
    <cellStyle name="Normal 7 3 3 2 3 2 2 2" xfId="1002"/>
    <cellStyle name="Normal 7 3 3 2 3 2 3" xfId="1003"/>
    <cellStyle name="Normal 7 3 3 2 3 3" xfId="1004"/>
    <cellStyle name="Normal 7 3 3 2 4" xfId="1005"/>
    <cellStyle name="Normal 7 3 3 2 4 2" xfId="1006"/>
    <cellStyle name="Normal 7 3 3 2 5" xfId="1007"/>
    <cellStyle name="Normal 7 3 3 3" xfId="1008"/>
    <cellStyle name="Normal 7 3 3 3 2" xfId="1009"/>
    <cellStyle name="Normal 7 3 3 4" xfId="1010"/>
    <cellStyle name="Normal 7 3 3 4 2" xfId="1011"/>
    <cellStyle name="Normal 7 3 3 5" xfId="1012"/>
    <cellStyle name="Normal 7 3 3 5 2" xfId="1013"/>
    <cellStyle name="Normal 7 3 3 6" xfId="1014"/>
    <cellStyle name="Normal 7 3 4" xfId="1015"/>
    <cellStyle name="Normal 7 3 4 2" xfId="1016"/>
    <cellStyle name="Normal 7 3 5" xfId="1017"/>
    <cellStyle name="Normal 7 3 5 2" xfId="1018"/>
    <cellStyle name="Normal 7 3 6" xfId="1019"/>
    <cellStyle name="Normal 7 3 6 2" xfId="1020"/>
    <cellStyle name="Normal 7 3 7" xfId="1021"/>
    <cellStyle name="Normal 7_ANEXO_1ER_INFORME_2009-2013(1)" xfId="1022"/>
    <cellStyle name="Normal 70" xfId="1023"/>
    <cellStyle name="Normal 70 2" xfId="1024"/>
    <cellStyle name="Normal 70 2 2" xfId="1025"/>
    <cellStyle name="Normal 71" xfId="1026"/>
    <cellStyle name="Normal 71 2" xfId="1027"/>
    <cellStyle name="Normal 71 2 2" xfId="1028"/>
    <cellStyle name="Normal 72" xfId="1029"/>
    <cellStyle name="Normal 72 2" xfId="1030"/>
    <cellStyle name="Normal 72 2 2" xfId="1031"/>
    <cellStyle name="Normal 73" xfId="1032"/>
    <cellStyle name="Normal 73 2" xfId="1033"/>
    <cellStyle name="Normal 73 2 2" xfId="1034"/>
    <cellStyle name="Normal 74" xfId="1035"/>
    <cellStyle name="Normal 74 2" xfId="1036"/>
    <cellStyle name="Normal 74 2 2" xfId="1037"/>
    <cellStyle name="Normal 75" xfId="1038"/>
    <cellStyle name="Normal 75 2" xfId="1039"/>
    <cellStyle name="Normal 75 2 2" xfId="1040"/>
    <cellStyle name="Normal 76" xfId="1041"/>
    <cellStyle name="Normal 76 2" xfId="1042"/>
    <cellStyle name="Normal 76 2 2" xfId="1043"/>
    <cellStyle name="Normal 77" xfId="1044"/>
    <cellStyle name="Normal 77 2" xfId="1045"/>
    <cellStyle name="Normal 77 2 2" xfId="1046"/>
    <cellStyle name="Normal 78" xfId="1047"/>
    <cellStyle name="Normal 78 2" xfId="1048"/>
    <cellStyle name="Normal 78 2 2" xfId="1049"/>
    <cellStyle name="Normal 79" xfId="1050"/>
    <cellStyle name="Normal 79 2" xfId="1051"/>
    <cellStyle name="Normal 79 2 2" xfId="1052"/>
    <cellStyle name="Normal 8" xfId="1053"/>
    <cellStyle name="Normal 8 2" xfId="1054"/>
    <cellStyle name="Normal 8 2 2" xfId="1055"/>
    <cellStyle name="Normal 8 2 2 2" xfId="1056"/>
    <cellStyle name="Normal 8 2 2 2 2" xfId="1057"/>
    <cellStyle name="Normal 8 2 2 2 2 2" xfId="1058"/>
    <cellStyle name="Normal 8 2 2 2 2 2 2" xfId="1059"/>
    <cellStyle name="Normal 8 2 2 2 2 3" xfId="1060"/>
    <cellStyle name="Normal 8 2 2 2 3" xfId="1061"/>
    <cellStyle name="Normal 8 2 2 2 3 2" xfId="1062"/>
    <cellStyle name="Normal 8 2 2 2 4" xfId="1063"/>
    <cellStyle name="Normal 8 2 2 3" xfId="1064"/>
    <cellStyle name="Normal 8 2 2 3 2" xfId="1065"/>
    <cellStyle name="Normal 8 2 2 3 2 2" xfId="1066"/>
    <cellStyle name="Normal 8 2 2 3 3" xfId="1067"/>
    <cellStyle name="Normal 8 2 2 4" xfId="1068"/>
    <cellStyle name="Normal 8 2 2 4 2" xfId="1069"/>
    <cellStyle name="Normal 8 2 2 5" xfId="1070"/>
    <cellStyle name="Normal 8 2 3" xfId="1071"/>
    <cellStyle name="Normal 8 2 3 2" xfId="1072"/>
    <cellStyle name="Normal 8 2 3 2 2" xfId="1073"/>
    <cellStyle name="Normal 8 2 3 2 2 2" xfId="1074"/>
    <cellStyle name="Normal 8 2 3 2 2 2 2" xfId="1075"/>
    <cellStyle name="Normal 8 2 3 2 2 3" xfId="1076"/>
    <cellStyle name="Normal 8 2 3 2 3" xfId="1077"/>
    <cellStyle name="Normal 8 2 3 2 3 2" xfId="1078"/>
    <cellStyle name="Normal 8 2 3 2 4" xfId="1079"/>
    <cellStyle name="Normal 8 2 3 3" xfId="1080"/>
    <cellStyle name="Normal 8 2 3 3 2" xfId="1081"/>
    <cellStyle name="Normal 8 2 3 3 2 2" xfId="1082"/>
    <cellStyle name="Normal 8 2 3 3 3" xfId="1083"/>
    <cellStyle name="Normal 8 2 3 4" xfId="1084"/>
    <cellStyle name="Normal 8 2 3 4 2" xfId="1085"/>
    <cellStyle name="Normal 8 2 3 5" xfId="1086"/>
    <cellStyle name="Normal 8 2 4" xfId="1087"/>
    <cellStyle name="Normal 8 2 4 2" xfId="1088"/>
    <cellStyle name="Normal 8 2 4 2 2" xfId="1089"/>
    <cellStyle name="Normal 8 2 4 2 2 2" xfId="1090"/>
    <cellStyle name="Normal 8 2 4 2 3" xfId="1091"/>
    <cellStyle name="Normal 8 2 4 3" xfId="1092"/>
    <cellStyle name="Normal 8 2 4 3 2" xfId="1093"/>
    <cellStyle name="Normal 8 2 4 4" xfId="1094"/>
    <cellStyle name="Normal 8 2 5" xfId="1095"/>
    <cellStyle name="Normal 8 2 5 2" xfId="1096"/>
    <cellStyle name="Normal 8 2 5 2 2" xfId="1097"/>
    <cellStyle name="Normal 8 2 5 3" xfId="1098"/>
    <cellStyle name="Normal 8 2 6" xfId="1099"/>
    <cellStyle name="Normal 8 2 6 2" xfId="1100"/>
    <cellStyle name="Normal 8 2 7" xfId="1101"/>
    <cellStyle name="Normal 8 3" xfId="1102"/>
    <cellStyle name="Normal 8 3 2" xfId="1103"/>
    <cellStyle name="Normal 8 3 2 2" xfId="1104"/>
    <cellStyle name="Normal 8 3 2 2 2" xfId="1105"/>
    <cellStyle name="Normal 8 3 2 3" xfId="1106"/>
    <cellStyle name="Normal 8 3 3" xfId="1107"/>
    <cellStyle name="Normal 8 3 3 2" xfId="1108"/>
    <cellStyle name="Normal 8 3 4" xfId="1109"/>
    <cellStyle name="Normal 8 3 4 2" xfId="1110"/>
    <cellStyle name="Normal 8 3 5" xfId="1111"/>
    <cellStyle name="Normal 8 4" xfId="1112"/>
    <cellStyle name="Normal 8 4 2" xfId="1113"/>
    <cellStyle name="Normal 8 4 2 2" xfId="1114"/>
    <cellStyle name="Normal 8 4 3" xfId="1115"/>
    <cellStyle name="Normal 80" xfId="1116"/>
    <cellStyle name="Normal 80 2" xfId="1117"/>
    <cellStyle name="Normal 80 2 2" xfId="1118"/>
    <cellStyle name="Normal 81" xfId="1119"/>
    <cellStyle name="Normal 81 2" xfId="1120"/>
    <cellStyle name="Normal 81 2 2" xfId="1121"/>
    <cellStyle name="Normal 82" xfId="1122"/>
    <cellStyle name="Normal 82 2" xfId="1123"/>
    <cellStyle name="Normal 82 2 2" xfId="1124"/>
    <cellStyle name="Normal 83" xfId="1125"/>
    <cellStyle name="Normal 83 2" xfId="1126"/>
    <cellStyle name="Normal 83 2 2" xfId="1127"/>
    <cellStyle name="Normal 84" xfId="1128"/>
    <cellStyle name="Normal 84 2" xfId="1129"/>
    <cellStyle name="Normal 84 2 2" xfId="1130"/>
    <cellStyle name="Normal 85" xfId="1131"/>
    <cellStyle name="Normal 85 2" xfId="1132"/>
    <cellStyle name="Normal 85 2 2" xfId="1133"/>
    <cellStyle name="Normal 86" xfId="1134"/>
    <cellStyle name="Normal 86 2" xfId="1135"/>
    <cellStyle name="Normal 86 2 2" xfId="1136"/>
    <cellStyle name="Normal 87" xfId="1137"/>
    <cellStyle name="Normal 87 2" xfId="1138"/>
    <cellStyle name="Normal 87 2 2" xfId="1139"/>
    <cellStyle name="Normal 88" xfId="1140"/>
    <cellStyle name="Normal 88 2" xfId="1141"/>
    <cellStyle name="Normal 88 2 2" xfId="1142"/>
    <cellStyle name="Normal 89" xfId="1143"/>
    <cellStyle name="Normal 89 2" xfId="1144"/>
    <cellStyle name="Normal 89 2 2" xfId="1145"/>
    <cellStyle name="Normal 9" xfId="1146"/>
    <cellStyle name="Normal 9 2" xfId="1147"/>
    <cellStyle name="Normal 9 2 2" xfId="1148"/>
    <cellStyle name="Normal 9 3" xfId="1149"/>
    <cellStyle name="Normal 9 3 2" xfId="1150"/>
    <cellStyle name="Normal 9 4" xfId="1151"/>
    <cellStyle name="Normal 90" xfId="1152"/>
    <cellStyle name="Normal 90 2" xfId="1153"/>
    <cellStyle name="Normal 90 2 2" xfId="1154"/>
    <cellStyle name="Normal 91" xfId="1155"/>
    <cellStyle name="Normal 91 2" xfId="1156"/>
    <cellStyle name="Normal 92" xfId="1157"/>
    <cellStyle name="Normal 92 2" xfId="1158"/>
    <cellStyle name="Normal 93" xfId="1159"/>
    <cellStyle name="Normal 93 2" xfId="1160"/>
    <cellStyle name="Normal 94" xfId="1161"/>
    <cellStyle name="Normal 94 2" xfId="1162"/>
    <cellStyle name="Normal 95" xfId="1163"/>
    <cellStyle name="Normal 95 2" xfId="1164"/>
    <cellStyle name="Normal 96" xfId="1165"/>
    <cellStyle name="Normal 96 2" xfId="1166"/>
    <cellStyle name="Normal 97" xfId="1167"/>
    <cellStyle name="Normal 97 2" xfId="1168"/>
    <cellStyle name="Normal 98" xfId="1169"/>
    <cellStyle name="Normal 98 2" xfId="1170"/>
    <cellStyle name="Normal 99" xfId="1171"/>
    <cellStyle name="Normal 99 2" xfId="1172"/>
    <cellStyle name="Normal_nue 14.1 planes (2)" xfId="1173"/>
    <cellStyle name="Notas" xfId="1174"/>
    <cellStyle name="Notas 10" xfId="1175"/>
    <cellStyle name="Notas 11" xfId="1176"/>
    <cellStyle name="Notas 12" xfId="1177"/>
    <cellStyle name="Notas 12 2" xfId="1178"/>
    <cellStyle name="Notas 13" xfId="1179"/>
    <cellStyle name="Notas 14" xfId="1180"/>
    <cellStyle name="Notas 15" xfId="1181"/>
    <cellStyle name="Notas 15 2" xfId="1182"/>
    <cellStyle name="Notas 16" xfId="1183"/>
    <cellStyle name="Notas 2" xfId="1184"/>
    <cellStyle name="Notas 2 2" xfId="1185"/>
    <cellStyle name="Notas 3" xfId="1186"/>
    <cellStyle name="Notas 3 2" xfId="1187"/>
    <cellStyle name="Notas 4" xfId="1188"/>
    <cellStyle name="Notas 4 2" xfId="1189"/>
    <cellStyle name="Notas 5" xfId="1190"/>
    <cellStyle name="Notas 5 2" xfId="1191"/>
    <cellStyle name="Notas 6" xfId="1192"/>
    <cellStyle name="Notas 6 2" xfId="1193"/>
    <cellStyle name="Notas 7" xfId="1194"/>
    <cellStyle name="Notas 7 2" xfId="1195"/>
    <cellStyle name="Notas 8" xfId="1196"/>
    <cellStyle name="Notas 9" xfId="1197"/>
    <cellStyle name="Note 10" xfId="1198"/>
    <cellStyle name="Note 11" xfId="1199"/>
    <cellStyle name="Note 12" xfId="1200"/>
    <cellStyle name="Note 2" xfId="1201"/>
    <cellStyle name="Note 3" xfId="1202"/>
    <cellStyle name="Note 4" xfId="1203"/>
    <cellStyle name="Note 5" xfId="1204"/>
    <cellStyle name="Note 6" xfId="1205"/>
    <cellStyle name="Note 7" xfId="1206"/>
    <cellStyle name="Note 8" xfId="1207"/>
    <cellStyle name="Note 9" xfId="1208"/>
    <cellStyle name="Num. cuadro" xfId="1209"/>
    <cellStyle name="Num. cuadro 2" xfId="1210"/>
    <cellStyle name="Num. cuadro 3" xfId="1211"/>
    <cellStyle name="Output" xfId="1212"/>
    <cellStyle name="Output 2" xfId="1213"/>
    <cellStyle name="Pie" xfId="1214"/>
    <cellStyle name="Pie 2" xfId="1215"/>
    <cellStyle name="Pie 3" xfId="1216"/>
    <cellStyle name="Percent" xfId="1217"/>
    <cellStyle name="Porcentual 2" xfId="1218"/>
    <cellStyle name="Porcentual 2 2" xfId="1219"/>
    <cellStyle name="Porcentual 3" xfId="1220"/>
    <cellStyle name="Porcentual 3 2" xfId="1221"/>
    <cellStyle name="Porcentual 3 2 2" xfId="1222"/>
    <cellStyle name="Porcentual 3 3" xfId="1223"/>
    <cellStyle name="Porcentual 3 3 2" xfId="1224"/>
    <cellStyle name="Porcentual 3 4" xfId="1225"/>
    <cellStyle name="Porcentual 3 4 2" xfId="1226"/>
    <cellStyle name="Porcentual 3 5" xfId="1227"/>
    <cellStyle name="Porcentual 4" xfId="1228"/>
    <cellStyle name="Porcentual 4 2" xfId="1229"/>
    <cellStyle name="Porcentual 4 2 2" xfId="1230"/>
    <cellStyle name="Porcentual 4 3" xfId="1231"/>
    <cellStyle name="Porcentual 4 3 2" xfId="1232"/>
    <cellStyle name="Porcentual 4 4" xfId="1233"/>
    <cellStyle name="Porcentual 4 4 2" xfId="1234"/>
    <cellStyle name="Porcentual 4 5" xfId="1235"/>
    <cellStyle name="Salida" xfId="1236"/>
    <cellStyle name="Salida 2" xfId="1237"/>
    <cellStyle name="Salida 2 2" xfId="1238"/>
    <cellStyle name="Salida 3" xfId="1239"/>
    <cellStyle name="Salida 3 2" xfId="1240"/>
    <cellStyle name="Salida 4" xfId="1241"/>
    <cellStyle name="Salida 5" xfId="1242"/>
    <cellStyle name="Salida 6" xfId="1243"/>
    <cellStyle name="TableStyleLight1" xfId="1244"/>
    <cellStyle name="Texto de advertencia" xfId="1245"/>
    <cellStyle name="Texto de advertencia 2" xfId="1246"/>
    <cellStyle name="Texto de advertencia 2 2" xfId="1247"/>
    <cellStyle name="Texto de advertencia 3" xfId="1248"/>
    <cellStyle name="Texto de advertencia 4" xfId="1249"/>
    <cellStyle name="Texto de advertencia 5" xfId="1250"/>
    <cellStyle name="Texto de advertencia 6" xfId="1251"/>
    <cellStyle name="Texto explicativo" xfId="1252"/>
    <cellStyle name="Texto explicativo 2" xfId="1253"/>
    <cellStyle name="Texto explicativo 2 2" xfId="1254"/>
    <cellStyle name="Texto explicativo 3" xfId="1255"/>
    <cellStyle name="Texto explicativo 4" xfId="1256"/>
    <cellStyle name="Texto explicativo 5" xfId="1257"/>
    <cellStyle name="Texto explicativo 6" xfId="1258"/>
    <cellStyle name="Title" xfId="1259"/>
    <cellStyle name="Title 2" xfId="1260"/>
    <cellStyle name="Titulo" xfId="1261"/>
    <cellStyle name="Título" xfId="1262"/>
    <cellStyle name="Título 1 2" xfId="1263"/>
    <cellStyle name="Título 1 2 2" xfId="1264"/>
    <cellStyle name="Título 1 3" xfId="1265"/>
    <cellStyle name="Título 1 4" xfId="1266"/>
    <cellStyle name="Título 1 5" xfId="1267"/>
    <cellStyle name="Título 1 6" xfId="1268"/>
    <cellStyle name="Titulo 10" xfId="1269"/>
    <cellStyle name="Título 10" xfId="1270"/>
    <cellStyle name="Titulo 11" xfId="1271"/>
    <cellStyle name="Título 11" xfId="1272"/>
    <cellStyle name="Titulo 12" xfId="1273"/>
    <cellStyle name="Título 12" xfId="1274"/>
    <cellStyle name="Titulo 13" xfId="1275"/>
    <cellStyle name="Título 13" xfId="1276"/>
    <cellStyle name="Titulo 14" xfId="1277"/>
    <cellStyle name="Título 14" xfId="1278"/>
    <cellStyle name="Titulo 15" xfId="1279"/>
    <cellStyle name="Título 15" xfId="1280"/>
    <cellStyle name="Titulo 16" xfId="1281"/>
    <cellStyle name="Título 16" xfId="1282"/>
    <cellStyle name="Titulo 17" xfId="1283"/>
    <cellStyle name="Título 17" xfId="1284"/>
    <cellStyle name="Titulo 18" xfId="1285"/>
    <cellStyle name="Título 18" xfId="1286"/>
    <cellStyle name="Titulo 2" xfId="1287"/>
    <cellStyle name="Título 2" xfId="1288"/>
    <cellStyle name="Título 2 2" xfId="1289"/>
    <cellStyle name="Título 2 2 2" xfId="1290"/>
    <cellStyle name="Título 2 3" xfId="1291"/>
    <cellStyle name="Título 2 4" xfId="1292"/>
    <cellStyle name="Título 2 5" xfId="1293"/>
    <cellStyle name="Título 2 6" xfId="1294"/>
    <cellStyle name="Titulo 3" xfId="1295"/>
    <cellStyle name="Título 3" xfId="1296"/>
    <cellStyle name="Título 3 2" xfId="1297"/>
    <cellStyle name="Título 3 2 2" xfId="1298"/>
    <cellStyle name="Título 3 3" xfId="1299"/>
    <cellStyle name="Título 3 4" xfId="1300"/>
    <cellStyle name="Título 3 5" xfId="1301"/>
    <cellStyle name="Título 3 6" xfId="1302"/>
    <cellStyle name="Titulo 4" xfId="1303"/>
    <cellStyle name="Título 4" xfId="1304"/>
    <cellStyle name="Título 4 2" xfId="1305"/>
    <cellStyle name="Titulo 5" xfId="1306"/>
    <cellStyle name="Título 5" xfId="1307"/>
    <cellStyle name="Titulo 6" xfId="1308"/>
    <cellStyle name="Título 6" xfId="1309"/>
    <cellStyle name="Titulo 7" xfId="1310"/>
    <cellStyle name="Título 7" xfId="1311"/>
    <cellStyle name="Titulo 8" xfId="1312"/>
    <cellStyle name="Título 8" xfId="1313"/>
    <cellStyle name="Titulo 9" xfId="1314"/>
    <cellStyle name="Título 9" xfId="1315"/>
    <cellStyle name="Titulo_2 doc pla cuadros 3° Informe" xfId="1316"/>
    <cellStyle name="Total" xfId="1317"/>
    <cellStyle name="Total 2" xfId="1318"/>
    <cellStyle name="Total 2 2" xfId="1319"/>
    <cellStyle name="Total 3" xfId="1320"/>
    <cellStyle name="Total 4" xfId="1321"/>
    <cellStyle name="Total 5" xfId="1322"/>
    <cellStyle name="Total 6" xfId="1323"/>
    <cellStyle name="Warning Text 2" xfId="132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08E3A"/>
      <rgbColor rgb="00FFFFFF"/>
      <rgbColor rgb="00FF00FF"/>
      <rgbColor rgb="00CCFFFF"/>
      <rgbColor rgb="00800000"/>
      <rgbColor rgb="00008000"/>
      <rgbColor rgb="00000080"/>
      <rgbColor rgb="00A88B4A"/>
      <rgbColor rgb="00B58C0A"/>
      <rgbColor rgb="00008080"/>
      <rgbColor rgb="00E3D8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CC"/>
      <rgbColor rgb="0000FFFF"/>
      <rgbColor rgb="00800080"/>
      <rgbColor rgb="00800000"/>
      <rgbColor rgb="00008080"/>
      <rgbColor rgb="000000FF"/>
      <rgbColor rgb="00A53F0F"/>
      <rgbColor rgb="0000FFFF"/>
      <rgbColor rgb="00CCFFCC"/>
      <rgbColor rgb="00FFFFCC"/>
      <rgbColor rgb="00C66005"/>
      <rgbColor rgb="00FF99CC"/>
      <rgbColor rgb="00E28C05"/>
      <rgbColor rgb="006A6D43"/>
      <rgbColor rgb="006D3321"/>
      <rgbColor rgb="0033CCCC"/>
      <rgbColor rgb="00D9C692"/>
      <rgbColor rgb="00FFCC00"/>
      <rgbColor rgb="00D9C692"/>
      <rgbColor rgb="00A88B4A"/>
      <rgbColor rgb="00D8B511"/>
      <rgbColor rgb="00969696"/>
      <rgbColor rgb="00003366"/>
      <rgbColor rgb="00339966"/>
      <rgbColor rgb="00003300"/>
      <rgbColor rgb="00B06010"/>
      <rgbColor rgb="00B0601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1638300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61" sheet="4"/>
  </cacheSource>
  <cacheFields count="6">
    <cacheField name="DES">
      <sharedItems containsMixedTypes="0" count="13">
        <s v="Ciencias Sociales"/>
        <s v="Arquitectura, Diseño y Arte"/>
        <s v="Ciencias Naturales y Exactas"/>
        <s v="Ciencias Agropecuarias"/>
        <s v="Ciencias de la Educación y Humanidades"/>
        <s v="Ciencias Económico - Administrativas"/>
        <s v="Ciencias de la Salud"/>
        <s v="Ingeniería y Tecnología"/>
        <s v="Oriente del Estado de México"/>
        <s v="Atlacomulco"/>
        <s v="Noreste del Estado de México"/>
        <s v="Sur del Estado de México"/>
        <s v="Valle de México"/>
      </sharedItems>
    </cacheField>
    <cacheField name="Municipio">
      <sharedItems containsMixedTypes="0" count="10">
        <s v="Toluca"/>
        <s v="Amecameca"/>
        <s v="Atlacomulco"/>
        <s v="Ecatepec de Morelos"/>
        <s v="Nezahualcóyotl"/>
        <s v="Tenancingo"/>
        <s v="Valle de Chalco Solidaridad"/>
        <s v="Atizapán de Zaragoza"/>
        <s v="Zumpango"/>
        <s v="Tianguistenco"/>
      </sharedItems>
    </cacheField>
    <cacheField name="Tipo de entidad acad?mica">
      <sharedItems containsMixedTypes="0" count="4">
        <s v="Facultad"/>
        <s v="Centro universitario UAEM"/>
        <s v="Unidad académica profesional"/>
        <s v="Instituto y centro de investigación"/>
      </sharedItems>
    </cacheField>
    <cacheField name="Entidad acad?mica ">
      <sharedItems containsMixedTypes="0" count="35">
        <s v="Facultad de Antropología"/>
        <s v="Facultad de Arquitectura y Diseño"/>
        <s v="Facultad de Artes"/>
        <s v="Facultad de Ciencias"/>
        <s v="Facultad de Ciencias Agrícolas"/>
        <s v="Facultad de Ciencias de la Conducta"/>
        <s v="Facultad de Ciencias Políticas y Sociales"/>
        <s v="Facultad de Contaduría y Administración"/>
        <s v="Facultad de Derecho"/>
        <s v="Facultad de Economía"/>
        <s v="Facultad de Enfermería y Obstetricia"/>
        <s v="Facultad de Geografía"/>
        <s v="Facultad de Humanidades"/>
        <s v="Facultad de Ingeniería"/>
        <s v="Facultad de Lenguas"/>
        <s v="Facultad de Medicina"/>
        <s v="Facultad de Medicina Veterinaria y Zootecnia"/>
        <s v="Facultad de Odontología"/>
        <s v="Facultad de Planeación Urbana y Regional"/>
        <s v="Facultad de Química"/>
        <s v="Facultad de Turismo y Gastronomía"/>
        <s v="Centro Universitario UAEM Amecameca"/>
        <s v="Centro Universitario UAEM Atlacomulco"/>
        <s v="Centro Universitario UAEM Ecatepec"/>
        <s v="Centro Universitario UAEM Nezahualcóyotl"/>
        <s v="Centro Universitario UAEM Tenancingo"/>
        <s v="Centro Universitario UAEM Valle de Chalco"/>
        <s v="Centro Universitario UAEM Valle de México"/>
        <s v="Centro Universitario UAEM Zumpango"/>
        <s v="Unidad Académica Profesional Tianguistenco"/>
        <s v="Instituto de Ciencias Agropecuarias y Rurales"/>
        <s v="Instituto de Estudios Sobre la Universidad"/>
        <s v="Centro de Investigación en Ciencias Médicas"/>
        <s v="Centro de Investigación en Ciencias Sociales y Humanidades"/>
        <s v="Centro de Estudios e Investigación en Desarrollo Sustentable"/>
      </sharedItems>
    </cacheField>
    <cacheField name="Programa educativo">
      <sharedItems containsMixedTypes="0" count="106">
        <s v="Maestría en Antropología y Estudios de la Cultura"/>
        <s v="Doctorado en Estudios para el Desarrollo Humano"/>
        <s v="Especialidad en Valuación de Bienes Inmuebles"/>
        <s v="Maestría en Diseño"/>
        <s v="Maestría en Estudios Sustentables Regionales y Metropolitanos"/>
        <s v="Doctorado en Diseño"/>
        <s v="Maestría en Estudios Visuales"/>
        <s v="Doctorado en Crítica de la Cultura y la Creación Artística"/>
        <s v="Maestría en Ciencias "/>
        <s v="Maestría en Ciencias Agropecuarias y Recursos Naturales"/>
        <s v="Doctorado en Ciencias"/>
        <s v="Doctorado en Ciencias Agropecuarias y Recursos Naturales"/>
        <s v="Especialidad en Floricultura"/>
        <s v="Maestría en Agroindustria Rural, Desarrollo Territorial y Turismo Agroalimentario"/>
        <s v="Maestría en Investigación Educativa"/>
        <s v="Maestría en Práctica Docente"/>
        <s v="Maestría en Psicología"/>
        <s v="Doctorado en Ciencias de la Salud"/>
        <s v="Doctorado en Ciencias Sociales5"/>
        <s v="Doctorado en Investigación Educativa"/>
        <s v="Doctorado en Psicología"/>
        <s v="Especialidad en Género, Violencia y Políticas Públicas"/>
        <s v="Maestría en Administración Pública y Gobierno"/>
        <s v="Maestría en Estudios para la Paz y el Desarrollo"/>
        <s v="Maestría en Género, Sociedad y Políticas Públicas "/>
        <s v="Doctorado en Ciencias Sociales5 "/>
        <s v="Especialidad en Administración de Empresas Turísticas"/>
        <s v="Maestría en Administración de Recursos Humanos"/>
        <s v="Doctorado en Administración y Alta Dirección"/>
        <s v="Doctorado en Ciencias Económico-Administrativas"/>
        <s v="Especialidad en Derecho Civil "/>
        <s v="Maestría en Ciencia Jurídica"/>
        <s v="Maestría en Derecho Parlamentario1 "/>
        <s v="Doctorado en Ciencia Jurídica"/>
        <s v="Doctorado en Derecho Parlamentario1"/>
        <s v="Maestría en Creación y Estrategias de Negocios"/>
        <s v="Especialidad en Enfermería en Salud Familiar"/>
        <s v="Especialidad en Gerontología"/>
        <s v="Maestría en Enfermería "/>
        <s v="Especialidad en Cartografía Automatizada, Teledetección y Sistemas de Información Geográfica"/>
        <s v="Maestría en Análisis Espacial y Geoinformática"/>
        <s v="Maestría en Ciencias Ambientales"/>
        <s v="Doctorado en Ciencias Ambientales"/>
        <s v="Doctorado en Geografía y Desarrollo Geotecnológico"/>
        <s v="Maestría en Humanidades"/>
        <s v="Doctorado en Humanidades"/>
        <s v="Maestría en Ciencias de la Ingeniería"/>
        <s v="Maestría en Ciencias del Agua"/>
        <s v="Maestría en Ingeniería de la Cadena de Suministro"/>
        <s v="Doctorado en Ciencias de la Ingeniería"/>
        <s v="Doctorado en Ciencias del Agua"/>
        <s v="Maestría en Lingüística Aplicada"/>
        <s v="Maestría en Enseñanza del Inglés1 "/>
        <s v="Especialidad en Cardiología2"/>
        <s v="Especialidad en Cirugía General"/>
        <s v="Especialidad en Cirugía Maxilofacial"/>
        <s v="Especialidad en Cirugía Oncológica"/>
        <s v="Especialidad en Cirugía Pediátrica"/>
        <s v="Especialidad en Cirugía Plástica y Reconstructiva2"/>
        <s v="Especialidad en Geriatría"/>
        <s v="Especialidad en Ginecología y Obstetricia"/>
        <s v="Especialidad en Imagenología Diagnóstica y Terapéutica"/>
        <s v="Especialidad en Medicina Crítica en Obstetricia"/>
        <s v="Especialidad en Medicina de la Actividad Física y el Deporte"/>
        <s v="Especialidad en Medicina de Rehabilitación"/>
        <s v="Especialidad en Medicina de Urgencias"/>
        <s v="Especialidad en Medicina del Enfermo en Estado Crítico"/>
        <s v="Especialidad en Medicina Familiar "/>
        <s v="Especialidad en Medicina Interna"/>
        <s v="Especialidad en Medicina Legal"/>
        <s v="Especialidad en Neurocirugía3"/>
        <s v="Especialidad en Oncología Médica4 "/>
        <s v="Especialidad en Otorrinolaringología"/>
        <s v="Especialidad en Pediatría"/>
        <s v="Especialidad en Radiooncología4"/>
        <s v="Especialidad en Salud Pública"/>
        <s v="Especialidad en Urología3"/>
        <s v="Especialización en Anestesiología"/>
        <s v="Especialización en Neonatología"/>
        <s v="Especialización en Ortopedia"/>
        <s v="Maestría en Ciencias de la Salud"/>
        <s v="Maestría en Física Médica"/>
        <s v="Especialidad en Medicina y Cirugía en Perros y Gatos"/>
        <s v="Especialidad en Producción Ovina5"/>
        <s v="Especialidad en Endodoncia"/>
        <s v="Especialidad en Odontopediatría"/>
        <s v="Especialidad en Ortodoncia"/>
        <s v="Maestría en Ciencias Odontológicas"/>
        <s v="Maestría en Estudios de la Ciudad"/>
        <s v="Doctorado en Urbanismo"/>
        <s v="Maestría en Calidad Ambiental"/>
        <s v="Maestría en Ciencia de Materiales"/>
        <s v="Maestría en Ciencias Químicas"/>
        <s v="Maestría en Ciencias y Tecnología Farmacéuticas"/>
        <s v="Doctorado en Ciencia de Materiales"/>
        <s v="Doctorado en Ciencias Químicas"/>
        <s v="Doctorado en Ciencias y Tecnología Farmacéuticas"/>
        <s v="Maestría en Estudios Turísticos"/>
        <s v="Maestría en Gobierno y Asuntos Públicos"/>
        <s v="Maestría en Sociología de la Salud "/>
        <s v="Doctorado en Sustentabilidad para el Desarrollo"/>
        <s v="Maestría en Ciencias de la Computación"/>
        <s v="Doctorado en Ciencias de la Computación"/>
        <s v="Maestría en Enfermería"/>
        <s v="Maestría en Sociología de la Salud"/>
        <s v="Maestría en Diseño y Desarrollo de Productos Plásticos"/>
      </sharedItems>
    </cacheField>
    <cacheField name="PNPC">
      <sharedItems containsMixedTypes="0" count="4">
        <s v="Sí"/>
        <s v="No"/>
        <s v="No "/>
        <s v="Sí 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4" cacheId="4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E171" firstHeaderRow="2" firstDataRow="2" firstDataCol="4"/>
  <pivotFields count="6"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0"/>
        <item x="1"/>
        <item x="2"/>
        <item x="3"/>
      </items>
    </pivotField>
    <pivotField axis="axisRow" compact="0" outline="0" subtotalTop="0" showAll="0" defaultSubtotal="0">
      <items count="35">
        <item x="34"/>
        <item x="32"/>
        <item x="33"/>
        <item x="21"/>
        <item x="22"/>
        <item x="23"/>
        <item x="24"/>
        <item x="25"/>
        <item x="26"/>
        <item x="27"/>
        <item x="2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30"/>
        <item x="31"/>
        <item x="29"/>
      </items>
    </pivotField>
    <pivotField axis="axisRow" dataField="1" compact="0" outline="0" subtotalTop="0" showAll="0" defaultSubtotal="0">
      <items count="106">
        <item x="28"/>
        <item x="94"/>
        <item x="33"/>
        <item x="10"/>
        <item x="11"/>
        <item x="42"/>
        <item x="102"/>
        <item x="49"/>
        <item x="17"/>
        <item x="50"/>
        <item x="29"/>
        <item x="95"/>
        <item x="18"/>
        <item x="25"/>
        <item x="96"/>
        <item x="7"/>
        <item x="34"/>
        <item x="5"/>
        <item x="1"/>
        <item x="43"/>
        <item x="45"/>
        <item x="19"/>
        <item x="20"/>
        <item x="100"/>
        <item x="89"/>
        <item x="26"/>
        <item x="53"/>
        <item x="39"/>
        <item x="54"/>
        <item x="55"/>
        <item x="56"/>
        <item x="57"/>
        <item x="58"/>
        <item x="30"/>
        <item x="84"/>
        <item x="36"/>
        <item x="12"/>
        <item x="21"/>
        <item x="59"/>
        <item x="37"/>
        <item x="60"/>
        <item x="61"/>
        <item x="62"/>
        <item x="63"/>
        <item x="64"/>
        <item x="65"/>
        <item x="66"/>
        <item x="67"/>
        <item x="68"/>
        <item x="69"/>
        <item x="82"/>
        <item x="70"/>
        <item x="85"/>
        <item x="71"/>
        <item x="86"/>
        <item x="72"/>
        <item x="73"/>
        <item x="83"/>
        <item x="74"/>
        <item x="75"/>
        <item x="76"/>
        <item x="2"/>
        <item x="77"/>
        <item x="78"/>
        <item x="79"/>
        <item x="27"/>
        <item x="22"/>
        <item x="13"/>
        <item x="40"/>
        <item x="0"/>
        <item x="90"/>
        <item x="91"/>
        <item x="31"/>
        <item x="8"/>
        <item x="9"/>
        <item x="41"/>
        <item x="101"/>
        <item x="46"/>
        <item x="80"/>
        <item x="47"/>
        <item x="87"/>
        <item x="92"/>
        <item x="93"/>
        <item x="35"/>
        <item x="32"/>
        <item x="3"/>
        <item x="105"/>
        <item x="103"/>
        <item x="38"/>
        <item x="52"/>
        <item x="88"/>
        <item x="23"/>
        <item x="4"/>
        <item x="97"/>
        <item x="6"/>
        <item x="81"/>
        <item x="24"/>
        <item x="98"/>
        <item x="44"/>
        <item x="48"/>
        <item x="14"/>
        <item x="51"/>
        <item x="15"/>
        <item x="16"/>
        <item x="104"/>
        <item x="99"/>
      </items>
    </pivotField>
    <pivotField axis="axisRow" compact="0" outline="0" subtotalTop="0" showAll="0">
      <items count="5">
        <item x="1"/>
        <item x="2"/>
        <item x="0"/>
        <item x="3"/>
        <item t="default"/>
      </items>
    </pivotField>
  </pivotFields>
  <rowFields count="4">
    <field x="2"/>
    <field x="3"/>
    <field x="4"/>
    <field x="5"/>
  </rowFields>
  <rowItems count="161">
    <i>
      <x/>
      <x v="11"/>
      <x v="18"/>
      <x v="2"/>
    </i>
    <i r="2">
      <x v="69"/>
      <x v="2"/>
    </i>
    <i r="1">
      <x v="12"/>
      <x v="17"/>
      <x v="2"/>
    </i>
    <i r="2">
      <x v="18"/>
      <x v="2"/>
    </i>
    <i r="2">
      <x v="61"/>
      <x v="2"/>
    </i>
    <i r="2">
      <x v="85"/>
      <x v="2"/>
    </i>
    <i r="2">
      <x v="92"/>
      <x v="2"/>
    </i>
    <i r="1">
      <x v="13"/>
      <x v="15"/>
      <x/>
    </i>
    <i r="2">
      <x v="94"/>
      <x v="2"/>
    </i>
    <i r="1">
      <x v="14"/>
      <x v="3"/>
      <x v="2"/>
    </i>
    <i r="2">
      <x v="4"/>
      <x v="2"/>
    </i>
    <i r="2">
      <x v="73"/>
      <x v="2"/>
    </i>
    <i r="2">
      <x v="74"/>
      <x v="2"/>
    </i>
    <i r="1">
      <x v="15"/>
      <x v="4"/>
      <x v="2"/>
    </i>
    <i r="2">
      <x v="36"/>
      <x v="2"/>
    </i>
    <i r="2">
      <x v="67"/>
      <x v="2"/>
    </i>
    <i r="2">
      <x v="74"/>
      <x v="2"/>
    </i>
    <i r="1">
      <x v="16"/>
      <x v="8"/>
      <x v="2"/>
    </i>
    <i r="2">
      <x v="12"/>
      <x v="2"/>
    </i>
    <i r="2">
      <x v="18"/>
      <x v="2"/>
    </i>
    <i r="2">
      <x v="21"/>
      <x/>
    </i>
    <i r="2">
      <x v="22"/>
      <x v="2"/>
    </i>
    <i r="2">
      <x v="100"/>
      <x/>
    </i>
    <i r="2">
      <x v="102"/>
      <x v="2"/>
    </i>
    <i r="2">
      <x v="103"/>
      <x/>
    </i>
    <i r="1">
      <x v="17"/>
      <x v="13"/>
      <x v="2"/>
    </i>
    <i r="2">
      <x v="37"/>
      <x v="2"/>
    </i>
    <i r="2">
      <x v="66"/>
      <x v="2"/>
    </i>
    <i r="2">
      <x v="91"/>
      <x v="2"/>
    </i>
    <i r="2">
      <x v="96"/>
      <x v="1"/>
    </i>
    <i r="1">
      <x v="18"/>
      <x/>
      <x/>
    </i>
    <i r="2">
      <x v="10"/>
      <x v="2"/>
    </i>
    <i r="2">
      <x v="18"/>
      <x v="2"/>
    </i>
    <i r="2">
      <x v="25"/>
      <x v="2"/>
    </i>
    <i r="2">
      <x v="65"/>
      <x/>
    </i>
    <i r="1">
      <x v="19"/>
      <x v="2"/>
      <x/>
    </i>
    <i r="2">
      <x v="16"/>
      <x/>
    </i>
    <i r="2">
      <x v="33"/>
      <x/>
    </i>
    <i r="2">
      <x v="72"/>
      <x/>
    </i>
    <i r="2">
      <x v="84"/>
      <x/>
    </i>
    <i r="1">
      <x v="20"/>
      <x v="10"/>
      <x v="2"/>
    </i>
    <i r="2">
      <x v="18"/>
      <x v="2"/>
    </i>
    <i r="2">
      <x v="83"/>
      <x/>
    </i>
    <i r="2">
      <x v="92"/>
      <x v="2"/>
    </i>
    <i r="1">
      <x v="21"/>
      <x v="8"/>
      <x v="2"/>
    </i>
    <i r="2">
      <x v="35"/>
      <x v="2"/>
    </i>
    <i r="2">
      <x v="39"/>
      <x/>
    </i>
    <i r="2">
      <x v="88"/>
      <x v="2"/>
    </i>
    <i r="1">
      <x v="22"/>
      <x v="5"/>
      <x v="2"/>
    </i>
    <i r="2">
      <x v="19"/>
      <x v="2"/>
    </i>
    <i r="2">
      <x v="27"/>
      <x v="2"/>
    </i>
    <i r="2">
      <x v="68"/>
      <x v="2"/>
    </i>
    <i r="2">
      <x v="75"/>
      <x v="2"/>
    </i>
    <i r="1">
      <x v="23"/>
      <x v="20"/>
      <x v="2"/>
    </i>
    <i r="2">
      <x v="98"/>
      <x v="2"/>
    </i>
    <i r="1">
      <x v="24"/>
      <x v="5"/>
      <x v="2"/>
    </i>
    <i r="2">
      <x v="7"/>
      <x v="2"/>
    </i>
    <i r="2">
      <x v="9"/>
      <x v="2"/>
    </i>
    <i r="2">
      <x v="17"/>
      <x v="2"/>
    </i>
    <i r="2">
      <x v="75"/>
      <x v="2"/>
    </i>
    <i r="2">
      <x v="77"/>
      <x v="2"/>
    </i>
    <i r="2">
      <x v="79"/>
      <x v="2"/>
    </i>
    <i r="2">
      <x v="99"/>
      <x v="2"/>
    </i>
    <i r="1">
      <x v="25"/>
      <x v="89"/>
      <x/>
    </i>
    <i r="2">
      <x v="101"/>
      <x v="2"/>
    </i>
    <i r="1">
      <x v="26"/>
      <x v="8"/>
      <x v="2"/>
    </i>
    <i r="2">
      <x v="26"/>
      <x v="2"/>
    </i>
    <i r="2">
      <x v="28"/>
      <x/>
    </i>
    <i r="2">
      <x v="29"/>
      <x/>
    </i>
    <i r="2">
      <x v="30"/>
      <x/>
    </i>
    <i r="2">
      <x v="31"/>
      <x/>
    </i>
    <i r="2">
      <x v="32"/>
      <x v="2"/>
    </i>
    <i r="2">
      <x v="38"/>
      <x/>
    </i>
    <i r="2">
      <x v="40"/>
      <x/>
    </i>
    <i r="2">
      <x v="41"/>
      <x/>
    </i>
    <i r="2">
      <x v="42"/>
      <x/>
    </i>
    <i r="2">
      <x v="43"/>
      <x v="2"/>
    </i>
    <i r="2">
      <x v="44"/>
      <x/>
    </i>
    <i r="2">
      <x v="45"/>
      <x/>
    </i>
    <i r="2">
      <x v="46"/>
      <x/>
    </i>
    <i r="2">
      <x v="47"/>
      <x/>
    </i>
    <i r="2">
      <x v="48"/>
      <x/>
    </i>
    <i r="2">
      <x v="49"/>
      <x/>
    </i>
    <i r="2">
      <x v="51"/>
      <x v="2"/>
    </i>
    <i r="2">
      <x v="53"/>
      <x v="2"/>
    </i>
    <i r="2">
      <x v="55"/>
      <x/>
    </i>
    <i r="2">
      <x v="56"/>
      <x/>
    </i>
    <i r="2">
      <x v="58"/>
      <x v="2"/>
    </i>
    <i r="2">
      <x v="59"/>
      <x/>
    </i>
    <i r="2">
      <x v="60"/>
      <x v="2"/>
    </i>
    <i r="2">
      <x v="62"/>
      <x/>
    </i>
    <i r="2">
      <x v="63"/>
      <x/>
    </i>
    <i r="2">
      <x v="64"/>
      <x/>
    </i>
    <i r="2">
      <x v="78"/>
      <x v="2"/>
    </i>
    <i r="2">
      <x v="95"/>
      <x v="2"/>
    </i>
    <i r="1">
      <x v="27"/>
      <x v="4"/>
      <x v="2"/>
    </i>
    <i r="2">
      <x v="50"/>
      <x v="2"/>
    </i>
    <i r="2">
      <x v="57"/>
      <x v="2"/>
    </i>
    <i r="2">
      <x v="74"/>
      <x v="2"/>
    </i>
    <i r="1">
      <x v="28"/>
      <x v="8"/>
      <x v="2"/>
    </i>
    <i r="2">
      <x v="34"/>
      <x v="2"/>
    </i>
    <i r="2">
      <x v="52"/>
      <x v="2"/>
    </i>
    <i r="2">
      <x v="54"/>
      <x v="3"/>
    </i>
    <i r="2">
      <x v="80"/>
      <x v="2"/>
    </i>
    <i r="1">
      <x v="29"/>
      <x v="5"/>
      <x v="2"/>
    </i>
    <i r="2">
      <x v="12"/>
      <x v="2"/>
    </i>
    <i r="2">
      <x v="24"/>
      <x v="2"/>
    </i>
    <i r="2">
      <x v="75"/>
      <x v="2"/>
    </i>
    <i r="2">
      <x v="90"/>
      <x v="2"/>
    </i>
    <i r="1">
      <x v="30"/>
      <x v="1"/>
      <x v="2"/>
    </i>
    <i r="2">
      <x v="5"/>
      <x v="2"/>
    </i>
    <i r="2">
      <x v="11"/>
      <x v="2"/>
    </i>
    <i r="2">
      <x v="14"/>
      <x v="2"/>
    </i>
    <i r="2">
      <x v="70"/>
      <x v="2"/>
    </i>
    <i r="2">
      <x v="71"/>
      <x v="2"/>
    </i>
    <i r="2">
      <x v="75"/>
      <x v="2"/>
    </i>
    <i r="2">
      <x v="81"/>
      <x v="2"/>
    </i>
    <i r="2">
      <x v="82"/>
      <x v="2"/>
    </i>
    <i r="1">
      <x v="31"/>
      <x v="5"/>
      <x v="2"/>
    </i>
    <i r="2">
      <x v="25"/>
      <x v="2"/>
    </i>
    <i r="2">
      <x v="67"/>
      <x v="2"/>
    </i>
    <i r="2">
      <x v="75"/>
      <x v="2"/>
    </i>
    <i r="2">
      <x v="93"/>
      <x v="2"/>
    </i>
    <i>
      <x v="1"/>
      <x v="3"/>
      <x v="4"/>
      <x v="2"/>
    </i>
    <i r="2">
      <x v="23"/>
      <x v="2"/>
    </i>
    <i r="2">
      <x v="74"/>
      <x v="2"/>
    </i>
    <i r="2">
      <x v="97"/>
      <x/>
    </i>
    <i r="2">
      <x v="105"/>
      <x v="2"/>
    </i>
    <i r="1">
      <x v="4"/>
      <x v="76"/>
      <x v="2"/>
    </i>
    <i r="1">
      <x v="5"/>
      <x v="76"/>
      <x v="2"/>
    </i>
    <i r="1">
      <x v="6"/>
      <x v="4"/>
      <x v="2"/>
    </i>
    <i r="2">
      <x v="74"/>
      <x v="2"/>
    </i>
    <i r="2">
      <x v="76"/>
      <x v="2"/>
    </i>
    <i r="2">
      <x v="105"/>
      <x v="2"/>
    </i>
    <i r="1">
      <x v="7"/>
      <x v="4"/>
      <x v="2"/>
    </i>
    <i r="2">
      <x v="6"/>
      <x v="2"/>
    </i>
    <i r="2">
      <x v="74"/>
      <x v="2"/>
    </i>
    <i r="2">
      <x v="76"/>
      <x v="2"/>
    </i>
    <i r="2">
      <x v="97"/>
      <x/>
    </i>
    <i r="1">
      <x v="8"/>
      <x v="6"/>
      <x v="2"/>
    </i>
    <i r="2">
      <x v="76"/>
      <x v="2"/>
    </i>
    <i r="2">
      <x v="87"/>
      <x v="2"/>
    </i>
    <i r="2">
      <x v="104"/>
      <x v="2"/>
    </i>
    <i r="1">
      <x v="9"/>
      <x v="76"/>
      <x v="2"/>
    </i>
    <i r="1">
      <x v="10"/>
      <x v="97"/>
      <x/>
    </i>
    <i>
      <x v="2"/>
      <x v="34"/>
      <x v="6"/>
      <x v="2"/>
    </i>
    <i r="2">
      <x v="76"/>
      <x v="2"/>
    </i>
    <i r="2">
      <x v="86"/>
      <x/>
    </i>
    <i>
      <x v="3"/>
      <x/>
      <x v="23"/>
      <x v="2"/>
    </i>
    <i r="1">
      <x v="1"/>
      <x v="8"/>
      <x v="2"/>
    </i>
    <i r="1">
      <x v="2"/>
      <x v="20"/>
      <x v="2"/>
    </i>
    <i r="2">
      <x v="37"/>
      <x v="2"/>
    </i>
    <i r="2">
      <x v="98"/>
      <x v="2"/>
    </i>
    <i r="1">
      <x v="32"/>
      <x v="4"/>
      <x v="2"/>
    </i>
    <i r="2">
      <x v="67"/>
      <x v="2"/>
    </i>
    <i r="2">
      <x v="74"/>
      <x v="2"/>
    </i>
    <i r="1">
      <x v="33"/>
      <x v="18"/>
      <x v="2"/>
    </i>
    <i r="2">
      <x v="20"/>
      <x v="2"/>
    </i>
    <i r="2">
      <x v="92"/>
      <x v="2"/>
    </i>
    <i r="2">
      <x v="98"/>
      <x v="2"/>
    </i>
    <i t="grand">
      <x/>
    </i>
  </rowItems>
  <colItems count="1">
    <i/>
  </colItems>
  <dataFields count="1">
    <dataField name="Cuenta de Programa educativo" fld="4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5:E17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9.00390625" style="0" bestFit="1" customWidth="1"/>
    <col min="2" max="2" width="52.7109375" style="0" bestFit="1" customWidth="1"/>
    <col min="3" max="3" width="82.00390625" style="0" bestFit="1" customWidth="1"/>
    <col min="4" max="4" width="8.421875" style="0" bestFit="1" customWidth="1"/>
    <col min="5" max="5" width="5.00390625" style="0" customWidth="1"/>
  </cols>
  <sheetData>
    <row r="5" ht="15.75">
      <c r="A5" s="67" t="s">
        <v>341</v>
      </c>
    </row>
    <row r="9" spans="1:5" ht="12.75">
      <c r="A9" s="58" t="s">
        <v>340</v>
      </c>
      <c r="B9" s="65"/>
      <c r="C9" s="65"/>
      <c r="D9" s="65"/>
      <c r="E9" s="61"/>
    </row>
    <row r="10" spans="1:5" ht="12.75">
      <c r="A10" s="58" t="s">
        <v>337</v>
      </c>
      <c r="B10" s="58" t="s">
        <v>133</v>
      </c>
      <c r="C10" s="58" t="s">
        <v>132</v>
      </c>
      <c r="D10" s="58" t="s">
        <v>131</v>
      </c>
      <c r="E10" s="61" t="s">
        <v>12</v>
      </c>
    </row>
    <row r="11" spans="1:5" ht="12.75">
      <c r="A11" s="64" t="s">
        <v>130</v>
      </c>
      <c r="B11" s="64" t="s">
        <v>169</v>
      </c>
      <c r="C11" s="64" t="s">
        <v>277</v>
      </c>
      <c r="D11" s="64" t="s">
        <v>82</v>
      </c>
      <c r="E11" s="62">
        <v>1</v>
      </c>
    </row>
    <row r="12" spans="1:5" ht="12.75">
      <c r="A12" s="66"/>
      <c r="B12" s="66"/>
      <c r="C12" s="64" t="s">
        <v>39</v>
      </c>
      <c r="D12" s="64" t="s">
        <v>82</v>
      </c>
      <c r="E12" s="62">
        <v>1</v>
      </c>
    </row>
    <row r="13" spans="1:5" ht="12.75">
      <c r="A13" s="66"/>
      <c r="B13" s="64" t="s">
        <v>140</v>
      </c>
      <c r="C13" s="64" t="s">
        <v>29</v>
      </c>
      <c r="D13" s="64" t="s">
        <v>82</v>
      </c>
      <c r="E13" s="62">
        <v>1</v>
      </c>
    </row>
    <row r="14" spans="1:5" ht="12.75">
      <c r="A14" s="66"/>
      <c r="B14" s="66"/>
      <c r="C14" s="64" t="s">
        <v>277</v>
      </c>
      <c r="D14" s="64" t="s">
        <v>82</v>
      </c>
      <c r="E14" s="62">
        <v>1</v>
      </c>
    </row>
    <row r="15" spans="1:5" ht="12.75">
      <c r="A15" s="66"/>
      <c r="B15" s="66"/>
      <c r="C15" s="64" t="s">
        <v>80</v>
      </c>
      <c r="D15" s="64" t="s">
        <v>82</v>
      </c>
      <c r="E15" s="62">
        <v>1</v>
      </c>
    </row>
    <row r="16" spans="1:5" ht="12.75">
      <c r="A16" s="66"/>
      <c r="B16" s="66"/>
      <c r="C16" s="64" t="s">
        <v>52</v>
      </c>
      <c r="D16" s="64" t="s">
        <v>82</v>
      </c>
      <c r="E16" s="62">
        <v>1</v>
      </c>
    </row>
    <row r="17" spans="1:5" ht="12.75">
      <c r="A17" s="66"/>
      <c r="B17" s="66"/>
      <c r="C17" s="64" t="s">
        <v>85</v>
      </c>
      <c r="D17" s="64" t="s">
        <v>82</v>
      </c>
      <c r="E17" s="62">
        <v>1</v>
      </c>
    </row>
    <row r="18" spans="1:5" ht="12.75">
      <c r="A18" s="66"/>
      <c r="B18" s="64" t="s">
        <v>170</v>
      </c>
      <c r="C18" s="64" t="s">
        <v>282</v>
      </c>
      <c r="D18" s="64" t="s">
        <v>81</v>
      </c>
      <c r="E18" s="62">
        <v>1</v>
      </c>
    </row>
    <row r="19" spans="1:5" ht="12.75">
      <c r="A19" s="66"/>
      <c r="B19" s="66"/>
      <c r="C19" s="64" t="s">
        <v>51</v>
      </c>
      <c r="D19" s="64" t="s">
        <v>82</v>
      </c>
      <c r="E19" s="62">
        <v>1</v>
      </c>
    </row>
    <row r="20" spans="1:5" ht="12.75">
      <c r="A20" s="66"/>
      <c r="B20" s="64" t="s">
        <v>155</v>
      </c>
      <c r="C20" s="64" t="s">
        <v>22</v>
      </c>
      <c r="D20" s="64" t="s">
        <v>82</v>
      </c>
      <c r="E20" s="62">
        <v>1</v>
      </c>
    </row>
    <row r="21" spans="1:5" ht="12.75">
      <c r="A21" s="66"/>
      <c r="B21" s="66"/>
      <c r="C21" s="64" t="s">
        <v>27</v>
      </c>
      <c r="D21" s="64" t="s">
        <v>82</v>
      </c>
      <c r="E21" s="62">
        <v>1</v>
      </c>
    </row>
    <row r="22" spans="1:5" ht="12.75">
      <c r="A22" s="66"/>
      <c r="B22" s="66"/>
      <c r="C22" s="64" t="s">
        <v>126</v>
      </c>
      <c r="D22" s="64" t="s">
        <v>82</v>
      </c>
      <c r="E22" s="62">
        <v>1</v>
      </c>
    </row>
    <row r="23" spans="1:5" ht="12.75">
      <c r="A23" s="66"/>
      <c r="B23" s="66"/>
      <c r="C23" s="64" t="s">
        <v>49</v>
      </c>
      <c r="D23" s="64" t="s">
        <v>82</v>
      </c>
      <c r="E23" s="62">
        <v>1</v>
      </c>
    </row>
    <row r="24" spans="1:5" ht="12.75">
      <c r="A24" s="66"/>
      <c r="B24" s="64" t="s">
        <v>154</v>
      </c>
      <c r="C24" s="64" t="s">
        <v>27</v>
      </c>
      <c r="D24" s="64" t="s">
        <v>82</v>
      </c>
      <c r="E24" s="62">
        <v>1</v>
      </c>
    </row>
    <row r="25" spans="1:5" ht="12.75">
      <c r="A25" s="66"/>
      <c r="B25" s="66"/>
      <c r="C25" s="64" t="s">
        <v>79</v>
      </c>
      <c r="D25" s="64" t="s">
        <v>82</v>
      </c>
      <c r="E25" s="62">
        <v>1</v>
      </c>
    </row>
    <row r="26" spans="1:5" ht="12.75">
      <c r="A26" s="66"/>
      <c r="B26" s="66"/>
      <c r="C26" s="64" t="s">
        <v>50</v>
      </c>
      <c r="D26" s="64" t="s">
        <v>82</v>
      </c>
      <c r="E26" s="62">
        <v>1</v>
      </c>
    </row>
    <row r="27" spans="1:5" ht="12.75">
      <c r="A27" s="66"/>
      <c r="B27" s="66"/>
      <c r="C27" s="64" t="s">
        <v>49</v>
      </c>
      <c r="D27" s="64" t="s">
        <v>82</v>
      </c>
      <c r="E27" s="62">
        <v>1</v>
      </c>
    </row>
    <row r="28" spans="1:5" ht="12.75">
      <c r="A28" s="66"/>
      <c r="B28" s="64" t="s">
        <v>143</v>
      </c>
      <c r="C28" s="64" t="s">
        <v>25</v>
      </c>
      <c r="D28" s="64" t="s">
        <v>82</v>
      </c>
      <c r="E28" s="62">
        <v>1</v>
      </c>
    </row>
    <row r="29" spans="1:5" ht="12.75">
      <c r="A29" s="66"/>
      <c r="B29" s="66"/>
      <c r="C29" s="64" t="s">
        <v>0</v>
      </c>
      <c r="D29" s="64" t="s">
        <v>82</v>
      </c>
      <c r="E29" s="62">
        <v>1</v>
      </c>
    </row>
    <row r="30" spans="1:5" ht="12.75">
      <c r="A30" s="66"/>
      <c r="B30" s="66"/>
      <c r="C30" s="64" t="s">
        <v>277</v>
      </c>
      <c r="D30" s="64" t="s">
        <v>82</v>
      </c>
      <c r="E30" s="62">
        <v>1</v>
      </c>
    </row>
    <row r="31" spans="1:5" ht="12.75">
      <c r="A31" s="66"/>
      <c r="B31" s="66"/>
      <c r="C31" s="64" t="s">
        <v>295</v>
      </c>
      <c r="D31" s="64" t="s">
        <v>81</v>
      </c>
      <c r="E31" s="62">
        <v>1</v>
      </c>
    </row>
    <row r="32" spans="1:5" ht="12.75">
      <c r="A32" s="66"/>
      <c r="B32" s="66"/>
      <c r="C32" s="64" t="s">
        <v>297</v>
      </c>
      <c r="D32" s="64" t="s">
        <v>82</v>
      </c>
      <c r="E32" s="62">
        <v>1</v>
      </c>
    </row>
    <row r="33" spans="1:5" ht="12.75">
      <c r="A33" s="66"/>
      <c r="B33" s="66"/>
      <c r="C33" s="64" t="s">
        <v>296</v>
      </c>
      <c r="D33" s="64" t="s">
        <v>81</v>
      </c>
      <c r="E33" s="62">
        <v>1</v>
      </c>
    </row>
    <row r="34" spans="1:5" ht="12.75">
      <c r="A34" s="66"/>
      <c r="B34" s="66"/>
      <c r="C34" s="64" t="s">
        <v>32</v>
      </c>
      <c r="D34" s="64" t="s">
        <v>82</v>
      </c>
      <c r="E34" s="62">
        <v>1</v>
      </c>
    </row>
    <row r="35" spans="1:5" ht="12.75">
      <c r="A35" s="66"/>
      <c r="B35" s="66"/>
      <c r="C35" s="64" t="s">
        <v>289</v>
      </c>
      <c r="D35" s="64" t="s">
        <v>81</v>
      </c>
      <c r="E35" s="62">
        <v>1</v>
      </c>
    </row>
    <row r="36" spans="1:5" ht="12.75">
      <c r="A36" s="66"/>
      <c r="B36" s="64" t="s">
        <v>142</v>
      </c>
      <c r="C36" s="64" t="s">
        <v>1</v>
      </c>
      <c r="D36" s="64" t="s">
        <v>82</v>
      </c>
      <c r="E36" s="62">
        <v>1</v>
      </c>
    </row>
    <row r="37" spans="1:5" ht="12.75">
      <c r="A37" s="66"/>
      <c r="B37" s="66"/>
      <c r="C37" s="64" t="s">
        <v>53</v>
      </c>
      <c r="D37" s="64" t="s">
        <v>82</v>
      </c>
      <c r="E37" s="62">
        <v>1</v>
      </c>
    </row>
    <row r="38" spans="1:5" ht="12.75">
      <c r="A38" s="66"/>
      <c r="B38" s="66"/>
      <c r="C38" s="64" t="s">
        <v>40</v>
      </c>
      <c r="D38" s="64" t="s">
        <v>82</v>
      </c>
      <c r="E38" s="62">
        <v>1</v>
      </c>
    </row>
    <row r="39" spans="1:5" ht="12.75">
      <c r="A39" s="66"/>
      <c r="B39" s="66"/>
      <c r="C39" s="64" t="s">
        <v>38</v>
      </c>
      <c r="D39" s="64" t="s">
        <v>82</v>
      </c>
      <c r="E39" s="62">
        <v>1</v>
      </c>
    </row>
    <row r="40" spans="1:5" ht="12.75">
      <c r="A40" s="66"/>
      <c r="B40" s="66"/>
      <c r="C40" s="64" t="s">
        <v>305</v>
      </c>
      <c r="D40" s="64" t="s">
        <v>306</v>
      </c>
      <c r="E40" s="62">
        <v>1</v>
      </c>
    </row>
    <row r="41" spans="1:5" ht="12.75">
      <c r="A41" s="66"/>
      <c r="B41" s="64" t="s">
        <v>145</v>
      </c>
      <c r="C41" s="64" t="s">
        <v>308</v>
      </c>
      <c r="D41" s="64" t="s">
        <v>81</v>
      </c>
      <c r="E41" s="62">
        <v>1</v>
      </c>
    </row>
    <row r="42" spans="1:5" ht="12.75">
      <c r="A42" s="66"/>
      <c r="B42" s="66"/>
      <c r="C42" s="64" t="s">
        <v>19</v>
      </c>
      <c r="D42" s="64" t="s">
        <v>82</v>
      </c>
      <c r="E42" s="62">
        <v>1</v>
      </c>
    </row>
    <row r="43" spans="1:5" ht="12.75">
      <c r="A43" s="66"/>
      <c r="B43" s="66"/>
      <c r="C43" s="64" t="s">
        <v>277</v>
      </c>
      <c r="D43" s="64" t="s">
        <v>82</v>
      </c>
      <c r="E43" s="62">
        <v>1</v>
      </c>
    </row>
    <row r="44" spans="1:5" ht="12.75">
      <c r="A44" s="66"/>
      <c r="B44" s="66"/>
      <c r="C44" s="64" t="s">
        <v>55</v>
      </c>
      <c r="D44" s="64" t="s">
        <v>82</v>
      </c>
      <c r="E44" s="62">
        <v>1</v>
      </c>
    </row>
    <row r="45" spans="1:5" ht="12.75">
      <c r="A45" s="66"/>
      <c r="B45" s="66"/>
      <c r="C45" s="64" t="s">
        <v>275</v>
      </c>
      <c r="D45" s="64" t="s">
        <v>81</v>
      </c>
      <c r="E45" s="62">
        <v>1</v>
      </c>
    </row>
    <row r="46" spans="1:5" ht="12.75">
      <c r="A46" s="66"/>
      <c r="B46" s="64" t="s">
        <v>171</v>
      </c>
      <c r="C46" s="64" t="s">
        <v>294</v>
      </c>
      <c r="D46" s="64" t="s">
        <v>81</v>
      </c>
      <c r="E46" s="62">
        <v>1</v>
      </c>
    </row>
    <row r="47" spans="1:5" ht="12.75">
      <c r="A47" s="66"/>
      <c r="B47" s="66"/>
      <c r="C47" s="64" t="s">
        <v>2</v>
      </c>
      <c r="D47" s="64" t="s">
        <v>81</v>
      </c>
      <c r="E47" s="62">
        <v>1</v>
      </c>
    </row>
    <row r="48" spans="1:5" ht="12.75">
      <c r="A48" s="66"/>
      <c r="B48" s="66"/>
      <c r="C48" s="64" t="s">
        <v>54</v>
      </c>
      <c r="D48" s="64" t="s">
        <v>81</v>
      </c>
      <c r="E48" s="62">
        <v>1</v>
      </c>
    </row>
    <row r="49" spans="1:5" ht="12.75">
      <c r="A49" s="66"/>
      <c r="B49" s="66"/>
      <c r="C49" s="64" t="s">
        <v>281</v>
      </c>
      <c r="D49" s="64" t="s">
        <v>81</v>
      </c>
      <c r="E49" s="62">
        <v>1</v>
      </c>
    </row>
    <row r="50" spans="1:5" ht="12.75">
      <c r="A50" s="66"/>
      <c r="B50" s="66"/>
      <c r="C50" s="64" t="s">
        <v>3</v>
      </c>
      <c r="D50" s="64" t="s">
        <v>81</v>
      </c>
      <c r="E50" s="62">
        <v>1</v>
      </c>
    </row>
    <row r="51" spans="1:5" ht="12.75">
      <c r="A51" s="66"/>
      <c r="B51" s="64" t="s">
        <v>144</v>
      </c>
      <c r="C51" s="64" t="s">
        <v>19</v>
      </c>
      <c r="D51" s="64" t="s">
        <v>82</v>
      </c>
      <c r="E51" s="62">
        <v>1</v>
      </c>
    </row>
    <row r="52" spans="1:5" ht="12.75">
      <c r="A52" s="66"/>
      <c r="B52" s="66"/>
      <c r="C52" s="64" t="s">
        <v>277</v>
      </c>
      <c r="D52" s="64" t="s">
        <v>82</v>
      </c>
      <c r="E52" s="62">
        <v>1</v>
      </c>
    </row>
    <row r="53" spans="1:5" ht="12.75">
      <c r="A53" s="66"/>
      <c r="B53" s="66"/>
      <c r="C53" s="64" t="s">
        <v>193</v>
      </c>
      <c r="D53" s="64" t="s">
        <v>81</v>
      </c>
      <c r="E53" s="62">
        <v>1</v>
      </c>
    </row>
    <row r="54" spans="1:5" ht="12.75">
      <c r="A54" s="66"/>
      <c r="B54" s="66"/>
      <c r="C54" s="64" t="s">
        <v>85</v>
      </c>
      <c r="D54" s="64" t="s">
        <v>82</v>
      </c>
      <c r="E54" s="62">
        <v>1</v>
      </c>
    </row>
    <row r="55" spans="1:5" ht="12.75">
      <c r="A55" s="66"/>
      <c r="B55" s="64" t="s">
        <v>147</v>
      </c>
      <c r="C55" s="64" t="s">
        <v>25</v>
      </c>
      <c r="D55" s="64" t="s">
        <v>82</v>
      </c>
      <c r="E55" s="62">
        <v>1</v>
      </c>
    </row>
    <row r="56" spans="1:5" ht="12.75">
      <c r="A56" s="66"/>
      <c r="B56" s="66"/>
      <c r="C56" s="64" t="s">
        <v>78</v>
      </c>
      <c r="D56" s="64" t="s">
        <v>82</v>
      </c>
      <c r="E56" s="62">
        <v>1</v>
      </c>
    </row>
    <row r="57" spans="1:5" ht="12.75">
      <c r="A57" s="66"/>
      <c r="B57" s="66"/>
      <c r="C57" s="64" t="s">
        <v>72</v>
      </c>
      <c r="D57" s="64" t="s">
        <v>81</v>
      </c>
      <c r="E57" s="62">
        <v>1</v>
      </c>
    </row>
    <row r="58" spans="1:5" ht="12.75">
      <c r="A58" s="66"/>
      <c r="B58" s="66"/>
      <c r="C58" s="64" t="s">
        <v>46</v>
      </c>
      <c r="D58" s="64" t="s">
        <v>82</v>
      </c>
      <c r="E58" s="62">
        <v>1</v>
      </c>
    </row>
    <row r="59" spans="1:5" ht="12.75">
      <c r="A59" s="66"/>
      <c r="B59" s="64" t="s">
        <v>150</v>
      </c>
      <c r="C59" s="64" t="s">
        <v>21</v>
      </c>
      <c r="D59" s="64" t="s">
        <v>82</v>
      </c>
      <c r="E59" s="62">
        <v>1</v>
      </c>
    </row>
    <row r="60" spans="1:5" ht="12.75">
      <c r="A60" s="66"/>
      <c r="B60" s="66"/>
      <c r="C60" s="64" t="s">
        <v>278</v>
      </c>
      <c r="D60" s="64" t="s">
        <v>82</v>
      </c>
      <c r="E60" s="62">
        <v>1</v>
      </c>
    </row>
    <row r="61" spans="1:5" ht="12.75">
      <c r="A61" s="66"/>
      <c r="B61" s="66"/>
      <c r="C61" s="64" t="s">
        <v>56</v>
      </c>
      <c r="D61" s="64" t="s">
        <v>82</v>
      </c>
      <c r="E61" s="62">
        <v>1</v>
      </c>
    </row>
    <row r="62" spans="1:5" ht="12.75">
      <c r="A62" s="66"/>
      <c r="B62" s="66"/>
      <c r="C62" s="64" t="s">
        <v>45</v>
      </c>
      <c r="D62" s="64" t="s">
        <v>82</v>
      </c>
      <c r="E62" s="62">
        <v>1</v>
      </c>
    </row>
    <row r="63" spans="1:5" ht="12.75">
      <c r="A63" s="66"/>
      <c r="B63" s="66"/>
      <c r="C63" s="64" t="s">
        <v>42</v>
      </c>
      <c r="D63" s="64" t="s">
        <v>82</v>
      </c>
      <c r="E63" s="62">
        <v>1</v>
      </c>
    </row>
    <row r="64" spans="1:5" ht="12.75">
      <c r="A64" s="66"/>
      <c r="B64" s="64" t="s">
        <v>138</v>
      </c>
      <c r="C64" s="64" t="s">
        <v>17</v>
      </c>
      <c r="D64" s="64" t="s">
        <v>82</v>
      </c>
      <c r="E64" s="62">
        <v>1</v>
      </c>
    </row>
    <row r="65" spans="1:5" ht="12.75">
      <c r="A65" s="66"/>
      <c r="B65" s="66"/>
      <c r="C65" s="64" t="s">
        <v>34</v>
      </c>
      <c r="D65" s="64" t="s">
        <v>82</v>
      </c>
      <c r="E65" s="62">
        <v>1</v>
      </c>
    </row>
    <row r="66" spans="1:5" ht="12.75">
      <c r="A66" s="66"/>
      <c r="B66" s="64" t="s">
        <v>139</v>
      </c>
      <c r="C66" s="64" t="s">
        <v>21</v>
      </c>
      <c r="D66" s="64" t="s">
        <v>82</v>
      </c>
      <c r="E66" s="62">
        <v>1</v>
      </c>
    </row>
    <row r="67" spans="1:5" ht="12.75">
      <c r="A67" s="66"/>
      <c r="B67" s="66"/>
      <c r="C67" s="64" t="s">
        <v>134</v>
      </c>
      <c r="D67" s="64" t="s">
        <v>82</v>
      </c>
      <c r="E67" s="62">
        <v>1</v>
      </c>
    </row>
    <row r="68" spans="1:5" ht="12.75">
      <c r="A68" s="66"/>
      <c r="B68" s="66"/>
      <c r="C68" s="64" t="s">
        <v>15</v>
      </c>
      <c r="D68" s="64" t="s">
        <v>82</v>
      </c>
      <c r="E68" s="62">
        <v>1</v>
      </c>
    </row>
    <row r="69" spans="1:5" ht="12.75">
      <c r="A69" s="66"/>
      <c r="B69" s="66"/>
      <c r="C69" s="64" t="s">
        <v>29</v>
      </c>
      <c r="D69" s="64" t="s">
        <v>82</v>
      </c>
      <c r="E69" s="62">
        <v>1</v>
      </c>
    </row>
    <row r="70" spans="1:5" ht="12.75">
      <c r="A70" s="66"/>
      <c r="B70" s="66"/>
      <c r="C70" s="64" t="s">
        <v>42</v>
      </c>
      <c r="D70" s="64" t="s">
        <v>82</v>
      </c>
      <c r="E70" s="62">
        <v>1</v>
      </c>
    </row>
    <row r="71" spans="1:5" ht="12.75">
      <c r="A71" s="66"/>
      <c r="B71" s="66"/>
      <c r="C71" s="64" t="s">
        <v>115</v>
      </c>
      <c r="D71" s="64" t="s">
        <v>82</v>
      </c>
      <c r="E71" s="62">
        <v>1</v>
      </c>
    </row>
    <row r="72" spans="1:5" ht="12.75">
      <c r="A72" s="66"/>
      <c r="B72" s="66"/>
      <c r="C72" s="64" t="s">
        <v>30</v>
      </c>
      <c r="D72" s="64" t="s">
        <v>82</v>
      </c>
      <c r="E72" s="62">
        <v>1</v>
      </c>
    </row>
    <row r="73" spans="1:5" ht="12.75">
      <c r="A73" s="66"/>
      <c r="B73" s="66"/>
      <c r="C73" s="64" t="s">
        <v>186</v>
      </c>
      <c r="D73" s="64" t="s">
        <v>82</v>
      </c>
      <c r="E73" s="62">
        <v>1</v>
      </c>
    </row>
    <row r="74" spans="1:5" ht="12.75">
      <c r="A74" s="66"/>
      <c r="B74" s="64" t="s">
        <v>172</v>
      </c>
      <c r="C74" s="64" t="s">
        <v>4</v>
      </c>
      <c r="D74" s="64" t="s">
        <v>81</v>
      </c>
      <c r="E74" s="62">
        <v>1</v>
      </c>
    </row>
    <row r="75" spans="1:5" ht="12.75">
      <c r="A75" s="66"/>
      <c r="B75" s="66"/>
      <c r="C75" s="64" t="s">
        <v>33</v>
      </c>
      <c r="D75" s="64" t="s">
        <v>82</v>
      </c>
      <c r="E75" s="62">
        <v>1</v>
      </c>
    </row>
    <row r="76" spans="1:5" ht="12.75">
      <c r="A76" s="66"/>
      <c r="B76" s="64" t="s">
        <v>136</v>
      </c>
      <c r="C76" s="64" t="s">
        <v>25</v>
      </c>
      <c r="D76" s="64" t="s">
        <v>82</v>
      </c>
      <c r="E76" s="62">
        <v>1</v>
      </c>
    </row>
    <row r="77" spans="1:5" ht="12.75">
      <c r="A77" s="66"/>
      <c r="B77" s="66"/>
      <c r="C77" s="64" t="s">
        <v>5</v>
      </c>
      <c r="D77" s="64" t="s">
        <v>82</v>
      </c>
      <c r="E77" s="62">
        <v>1</v>
      </c>
    </row>
    <row r="78" spans="1:5" ht="12.75">
      <c r="A78" s="66"/>
      <c r="B78" s="66"/>
      <c r="C78" s="64" t="s">
        <v>77</v>
      </c>
      <c r="D78" s="64" t="s">
        <v>81</v>
      </c>
      <c r="E78" s="62">
        <v>1</v>
      </c>
    </row>
    <row r="79" spans="1:5" ht="12.75">
      <c r="A79" s="66"/>
      <c r="B79" s="66"/>
      <c r="C79" s="64" t="s">
        <v>76</v>
      </c>
      <c r="D79" s="64" t="s">
        <v>81</v>
      </c>
      <c r="E79" s="62">
        <v>1</v>
      </c>
    </row>
    <row r="80" spans="1:5" ht="12.75">
      <c r="A80" s="66"/>
      <c r="B80" s="66"/>
      <c r="C80" s="64" t="s">
        <v>75</v>
      </c>
      <c r="D80" s="64" t="s">
        <v>81</v>
      </c>
      <c r="E80" s="62">
        <v>1</v>
      </c>
    </row>
    <row r="81" spans="1:5" ht="12.75">
      <c r="A81" s="66"/>
      <c r="B81" s="66"/>
      <c r="C81" s="64" t="s">
        <v>74</v>
      </c>
      <c r="D81" s="64" t="s">
        <v>81</v>
      </c>
      <c r="E81" s="62">
        <v>1</v>
      </c>
    </row>
    <row r="82" spans="1:5" ht="12.75">
      <c r="A82" s="66"/>
      <c r="B82" s="66"/>
      <c r="C82" s="64" t="s">
        <v>6</v>
      </c>
      <c r="D82" s="64" t="s">
        <v>82</v>
      </c>
      <c r="E82" s="62">
        <v>1</v>
      </c>
    </row>
    <row r="83" spans="1:5" ht="12.75">
      <c r="A83" s="66"/>
      <c r="B83" s="66"/>
      <c r="C83" s="64" t="s">
        <v>177</v>
      </c>
      <c r="D83" s="64" t="s">
        <v>81</v>
      </c>
      <c r="E83" s="62">
        <v>1</v>
      </c>
    </row>
    <row r="84" spans="1:5" ht="12.75">
      <c r="A84" s="66"/>
      <c r="B84" s="66"/>
      <c r="C84" s="64" t="s">
        <v>71</v>
      </c>
      <c r="D84" s="64" t="s">
        <v>81</v>
      </c>
      <c r="E84" s="62">
        <v>1</v>
      </c>
    </row>
    <row r="85" spans="1:5" ht="12.75">
      <c r="A85" s="66"/>
      <c r="B85" s="66"/>
      <c r="C85" s="64" t="s">
        <v>112</v>
      </c>
      <c r="D85" s="64" t="s">
        <v>81</v>
      </c>
      <c r="E85" s="62">
        <v>1</v>
      </c>
    </row>
    <row r="86" spans="1:5" ht="12.75">
      <c r="A86" s="66"/>
      <c r="B86" s="66"/>
      <c r="C86" s="64" t="s">
        <v>70</v>
      </c>
      <c r="D86" s="64" t="s">
        <v>81</v>
      </c>
      <c r="E86" s="62">
        <v>1</v>
      </c>
    </row>
    <row r="87" spans="1:5" ht="12.75">
      <c r="A87" s="66"/>
      <c r="B87" s="66"/>
      <c r="C87" s="64" t="s">
        <v>69</v>
      </c>
      <c r="D87" s="64" t="s">
        <v>82</v>
      </c>
      <c r="E87" s="62">
        <v>1</v>
      </c>
    </row>
    <row r="88" spans="1:5" ht="12.75">
      <c r="A88" s="66"/>
      <c r="B88" s="66"/>
      <c r="C88" s="64" t="s">
        <v>68</v>
      </c>
      <c r="D88" s="64" t="s">
        <v>81</v>
      </c>
      <c r="E88" s="62">
        <v>1</v>
      </c>
    </row>
    <row r="89" spans="1:5" ht="12.75">
      <c r="A89" s="66"/>
      <c r="B89" s="66"/>
      <c r="C89" s="64" t="s">
        <v>67</v>
      </c>
      <c r="D89" s="64" t="s">
        <v>81</v>
      </c>
      <c r="E89" s="62">
        <v>1</v>
      </c>
    </row>
    <row r="90" spans="1:5" ht="12.75">
      <c r="A90" s="66"/>
      <c r="B90" s="66"/>
      <c r="C90" s="64" t="s">
        <v>66</v>
      </c>
      <c r="D90" s="64" t="s">
        <v>81</v>
      </c>
      <c r="E90" s="62">
        <v>1</v>
      </c>
    </row>
    <row r="91" spans="1:5" ht="12.75">
      <c r="A91" s="66"/>
      <c r="B91" s="66"/>
      <c r="C91" s="64" t="s">
        <v>111</v>
      </c>
      <c r="D91" s="64" t="s">
        <v>81</v>
      </c>
      <c r="E91" s="62">
        <v>1</v>
      </c>
    </row>
    <row r="92" spans="1:5" ht="12.75">
      <c r="A92" s="66"/>
      <c r="B92" s="66"/>
      <c r="C92" s="64" t="s">
        <v>65</v>
      </c>
      <c r="D92" s="64" t="s">
        <v>81</v>
      </c>
      <c r="E92" s="62">
        <v>1</v>
      </c>
    </row>
    <row r="93" spans="1:5" ht="12.75">
      <c r="A93" s="66"/>
      <c r="B93" s="66"/>
      <c r="C93" s="64" t="s">
        <v>64</v>
      </c>
      <c r="D93" s="64" t="s">
        <v>81</v>
      </c>
      <c r="E93" s="62">
        <v>1</v>
      </c>
    </row>
    <row r="94" spans="1:5" ht="12.75">
      <c r="A94" s="66"/>
      <c r="B94" s="66"/>
      <c r="C94" s="64" t="s">
        <v>7</v>
      </c>
      <c r="D94" s="64" t="s">
        <v>82</v>
      </c>
      <c r="E94" s="62">
        <v>1</v>
      </c>
    </row>
    <row r="95" spans="1:5" ht="12.75">
      <c r="A95" s="66"/>
      <c r="B95" s="66"/>
      <c r="C95" s="64" t="s">
        <v>8</v>
      </c>
      <c r="D95" s="64" t="s">
        <v>82</v>
      </c>
      <c r="E95" s="62">
        <v>1</v>
      </c>
    </row>
    <row r="96" spans="1:5" ht="12.75">
      <c r="A96" s="66"/>
      <c r="B96" s="66"/>
      <c r="C96" s="64" t="s">
        <v>61</v>
      </c>
      <c r="D96" s="64" t="s">
        <v>81</v>
      </c>
      <c r="E96" s="62">
        <v>1</v>
      </c>
    </row>
    <row r="97" spans="1:5" ht="12.75">
      <c r="A97" s="66"/>
      <c r="B97" s="66"/>
      <c r="C97" s="64" t="s">
        <v>60</v>
      </c>
      <c r="D97" s="64" t="s">
        <v>81</v>
      </c>
      <c r="E97" s="62">
        <v>1</v>
      </c>
    </row>
    <row r="98" spans="1:5" ht="12.75">
      <c r="A98" s="66"/>
      <c r="B98" s="66"/>
      <c r="C98" s="64" t="s">
        <v>9</v>
      </c>
      <c r="D98" s="64" t="s">
        <v>82</v>
      </c>
      <c r="E98" s="62">
        <v>1</v>
      </c>
    </row>
    <row r="99" spans="1:5" ht="12.75">
      <c r="A99" s="66"/>
      <c r="B99" s="66"/>
      <c r="C99" s="64" t="s">
        <v>59</v>
      </c>
      <c r="D99" s="64" t="s">
        <v>81</v>
      </c>
      <c r="E99" s="62">
        <v>1</v>
      </c>
    </row>
    <row r="100" spans="1:5" ht="12.75">
      <c r="A100" s="66"/>
      <c r="B100" s="66"/>
      <c r="C100" s="64" t="s">
        <v>10</v>
      </c>
      <c r="D100" s="64" t="s">
        <v>82</v>
      </c>
      <c r="E100" s="62">
        <v>1</v>
      </c>
    </row>
    <row r="101" spans="1:5" ht="12.75">
      <c r="A101" s="66"/>
      <c r="B101" s="66"/>
      <c r="C101" s="64" t="s">
        <v>58</v>
      </c>
      <c r="D101" s="64" t="s">
        <v>81</v>
      </c>
      <c r="E101" s="62">
        <v>1</v>
      </c>
    </row>
    <row r="102" spans="1:5" ht="12.75">
      <c r="A102" s="66"/>
      <c r="B102" s="66"/>
      <c r="C102" s="64" t="s">
        <v>137</v>
      </c>
      <c r="D102" s="64" t="s">
        <v>81</v>
      </c>
      <c r="E102" s="62">
        <v>1</v>
      </c>
    </row>
    <row r="103" spans="1:5" ht="12.75">
      <c r="A103" s="66"/>
      <c r="B103" s="66"/>
      <c r="C103" s="64" t="s">
        <v>57</v>
      </c>
      <c r="D103" s="64" t="s">
        <v>81</v>
      </c>
      <c r="E103" s="62">
        <v>1</v>
      </c>
    </row>
    <row r="104" spans="1:5" ht="12.75">
      <c r="A104" s="66"/>
      <c r="B104" s="66"/>
      <c r="C104" s="64" t="s">
        <v>48</v>
      </c>
      <c r="D104" s="64" t="s">
        <v>82</v>
      </c>
      <c r="E104" s="62">
        <v>1</v>
      </c>
    </row>
    <row r="105" spans="1:5" ht="12.75">
      <c r="A105" s="66"/>
      <c r="B105" s="66"/>
      <c r="C105" s="64" t="s">
        <v>180</v>
      </c>
      <c r="D105" s="64" t="s">
        <v>82</v>
      </c>
      <c r="E105" s="62">
        <v>1</v>
      </c>
    </row>
    <row r="106" spans="1:5" ht="12.75">
      <c r="A106" s="66"/>
      <c r="B106" s="64" t="s">
        <v>153</v>
      </c>
      <c r="C106" s="64" t="s">
        <v>27</v>
      </c>
      <c r="D106" s="64" t="s">
        <v>82</v>
      </c>
      <c r="E106" s="62">
        <v>1</v>
      </c>
    </row>
    <row r="107" spans="1:5" ht="12.75">
      <c r="A107" s="66"/>
      <c r="B107" s="66"/>
      <c r="C107" s="64" t="s">
        <v>109</v>
      </c>
      <c r="D107" s="64" t="s">
        <v>82</v>
      </c>
      <c r="E107" s="62">
        <v>1</v>
      </c>
    </row>
    <row r="108" spans="1:5" ht="12.75">
      <c r="A108" s="66"/>
      <c r="B108" s="66"/>
      <c r="C108" s="64" t="s">
        <v>11</v>
      </c>
      <c r="D108" s="64" t="s">
        <v>82</v>
      </c>
      <c r="E108" s="62">
        <v>1</v>
      </c>
    </row>
    <row r="109" spans="1:5" ht="12.75">
      <c r="A109" s="66"/>
      <c r="B109" s="66"/>
      <c r="C109" s="64" t="s">
        <v>49</v>
      </c>
      <c r="D109" s="64" t="s">
        <v>82</v>
      </c>
      <c r="E109" s="62">
        <v>1</v>
      </c>
    </row>
    <row r="110" spans="1:5" ht="12.75">
      <c r="A110" s="66"/>
      <c r="B110" s="64" t="s">
        <v>146</v>
      </c>
      <c r="C110" s="64" t="s">
        <v>25</v>
      </c>
      <c r="D110" s="64" t="s">
        <v>82</v>
      </c>
      <c r="E110" s="62">
        <v>1</v>
      </c>
    </row>
    <row r="111" spans="1:5" ht="12.75">
      <c r="A111" s="66"/>
      <c r="B111" s="66"/>
      <c r="C111" s="64" t="s">
        <v>73</v>
      </c>
      <c r="D111" s="64" t="s">
        <v>82</v>
      </c>
      <c r="E111" s="62">
        <v>1</v>
      </c>
    </row>
    <row r="112" spans="1:5" ht="12.75">
      <c r="A112" s="66"/>
      <c r="B112" s="66"/>
      <c r="C112" s="64" t="s">
        <v>63</v>
      </c>
      <c r="D112" s="64" t="s">
        <v>82</v>
      </c>
      <c r="E112" s="62">
        <v>1</v>
      </c>
    </row>
    <row r="113" spans="1:5" ht="12.75">
      <c r="A113" s="66"/>
      <c r="B113" s="66"/>
      <c r="C113" s="64" t="s">
        <v>62</v>
      </c>
      <c r="D113" s="64" t="s">
        <v>280</v>
      </c>
      <c r="E113" s="62">
        <v>1</v>
      </c>
    </row>
    <row r="114" spans="1:5" ht="12.75">
      <c r="A114" s="66"/>
      <c r="B114" s="66"/>
      <c r="C114" s="64" t="s">
        <v>47</v>
      </c>
      <c r="D114" s="64" t="s">
        <v>82</v>
      </c>
      <c r="E114" s="62">
        <v>1</v>
      </c>
    </row>
    <row r="115" spans="1:5" ht="12.75">
      <c r="A115" s="66"/>
      <c r="B115" s="64" t="s">
        <v>141</v>
      </c>
      <c r="C115" s="64" t="s">
        <v>21</v>
      </c>
      <c r="D115" s="64" t="s">
        <v>82</v>
      </c>
      <c r="E115" s="62">
        <v>1</v>
      </c>
    </row>
    <row r="116" spans="1:5" ht="12.75">
      <c r="A116" s="66"/>
      <c r="B116" s="66"/>
      <c r="C116" s="64" t="s">
        <v>0</v>
      </c>
      <c r="D116" s="64" t="s">
        <v>82</v>
      </c>
      <c r="E116" s="62">
        <v>1</v>
      </c>
    </row>
    <row r="117" spans="1:5" ht="12.75">
      <c r="A117" s="66"/>
      <c r="B117" s="66"/>
      <c r="C117" s="64" t="s">
        <v>18</v>
      </c>
      <c r="D117" s="64" t="s">
        <v>82</v>
      </c>
      <c r="E117" s="62">
        <v>1</v>
      </c>
    </row>
    <row r="118" spans="1:5" ht="12.75">
      <c r="A118" s="66"/>
      <c r="B118" s="66"/>
      <c r="C118" s="64" t="s">
        <v>42</v>
      </c>
      <c r="D118" s="64" t="s">
        <v>82</v>
      </c>
      <c r="E118" s="62">
        <v>1</v>
      </c>
    </row>
    <row r="119" spans="1:5" ht="12.75">
      <c r="A119" s="66"/>
      <c r="B119" s="66"/>
      <c r="C119" s="64" t="s">
        <v>106</v>
      </c>
      <c r="D119" s="64" t="s">
        <v>82</v>
      </c>
      <c r="E119" s="62">
        <v>1</v>
      </c>
    </row>
    <row r="120" spans="1:5" ht="12.75">
      <c r="A120" s="66"/>
      <c r="B120" s="64" t="s">
        <v>149</v>
      </c>
      <c r="C120" s="64" t="s">
        <v>23</v>
      </c>
      <c r="D120" s="64" t="s">
        <v>82</v>
      </c>
      <c r="E120" s="62">
        <v>1</v>
      </c>
    </row>
    <row r="121" spans="1:5" ht="12.75">
      <c r="A121" s="66"/>
      <c r="B121" s="66"/>
      <c r="C121" s="64" t="s">
        <v>21</v>
      </c>
      <c r="D121" s="64" t="s">
        <v>82</v>
      </c>
      <c r="E121" s="62">
        <v>1</v>
      </c>
    </row>
    <row r="122" spans="1:5" ht="12.75">
      <c r="A122" s="66"/>
      <c r="B122" s="66"/>
      <c r="C122" s="64" t="s">
        <v>20</v>
      </c>
      <c r="D122" s="64" t="s">
        <v>82</v>
      </c>
      <c r="E122" s="62">
        <v>1</v>
      </c>
    </row>
    <row r="123" spans="1:5" ht="12.75">
      <c r="A123" s="66"/>
      <c r="B123" s="66"/>
      <c r="C123" s="64" t="s">
        <v>191</v>
      </c>
      <c r="D123" s="64" t="s">
        <v>82</v>
      </c>
      <c r="E123" s="62">
        <v>1</v>
      </c>
    </row>
    <row r="124" spans="1:5" ht="12.75">
      <c r="A124" s="66"/>
      <c r="B124" s="66"/>
      <c r="C124" s="64" t="s">
        <v>44</v>
      </c>
      <c r="D124" s="64" t="s">
        <v>82</v>
      </c>
      <c r="E124" s="62">
        <v>1</v>
      </c>
    </row>
    <row r="125" spans="1:5" ht="12.75">
      <c r="A125" s="66"/>
      <c r="B125" s="66"/>
      <c r="C125" s="64" t="s">
        <v>43</v>
      </c>
      <c r="D125" s="64" t="s">
        <v>82</v>
      </c>
      <c r="E125" s="62">
        <v>1</v>
      </c>
    </row>
    <row r="126" spans="1:5" ht="12.75">
      <c r="A126" s="66"/>
      <c r="B126" s="66"/>
      <c r="C126" s="64" t="s">
        <v>42</v>
      </c>
      <c r="D126" s="64" t="s">
        <v>82</v>
      </c>
      <c r="E126" s="62">
        <v>1</v>
      </c>
    </row>
    <row r="127" spans="1:5" ht="12.75">
      <c r="A127" s="66"/>
      <c r="B127" s="66"/>
      <c r="C127" s="64" t="s">
        <v>41</v>
      </c>
      <c r="D127" s="64" t="s">
        <v>82</v>
      </c>
      <c r="E127" s="62">
        <v>1</v>
      </c>
    </row>
    <row r="128" spans="1:5" ht="12.75">
      <c r="A128" s="66"/>
      <c r="B128" s="66"/>
      <c r="C128" s="64" t="s">
        <v>192</v>
      </c>
      <c r="D128" s="64" t="s">
        <v>82</v>
      </c>
      <c r="E128" s="62">
        <v>1</v>
      </c>
    </row>
    <row r="129" spans="1:5" ht="12.75">
      <c r="A129" s="66"/>
      <c r="B129" s="64" t="s">
        <v>148</v>
      </c>
      <c r="C129" s="64" t="s">
        <v>21</v>
      </c>
      <c r="D129" s="64" t="s">
        <v>82</v>
      </c>
      <c r="E129" s="62">
        <v>1</v>
      </c>
    </row>
    <row r="130" spans="1:5" ht="12.75">
      <c r="A130" s="66"/>
      <c r="B130" s="66"/>
      <c r="C130" s="64" t="s">
        <v>55</v>
      </c>
      <c r="D130" s="64" t="s">
        <v>82</v>
      </c>
      <c r="E130" s="62">
        <v>1</v>
      </c>
    </row>
    <row r="131" spans="1:5" ht="12.75">
      <c r="A131" s="66"/>
      <c r="B131" s="66"/>
      <c r="C131" s="64" t="s">
        <v>50</v>
      </c>
      <c r="D131" s="64" t="s">
        <v>82</v>
      </c>
      <c r="E131" s="62">
        <v>1</v>
      </c>
    </row>
    <row r="132" spans="1:5" ht="12.75">
      <c r="A132" s="66"/>
      <c r="B132" s="66"/>
      <c r="C132" s="64" t="s">
        <v>42</v>
      </c>
      <c r="D132" s="64" t="s">
        <v>82</v>
      </c>
      <c r="E132" s="62">
        <v>1</v>
      </c>
    </row>
    <row r="133" spans="1:5" ht="12.75">
      <c r="A133" s="66"/>
      <c r="B133" s="66"/>
      <c r="C133" s="64" t="s">
        <v>37</v>
      </c>
      <c r="D133" s="64" t="s">
        <v>82</v>
      </c>
      <c r="E133" s="62">
        <v>1</v>
      </c>
    </row>
    <row r="134" spans="1:5" ht="12.75">
      <c r="A134" s="64" t="s">
        <v>103</v>
      </c>
      <c r="B134" s="64" t="s">
        <v>152</v>
      </c>
      <c r="C134" s="64" t="s">
        <v>27</v>
      </c>
      <c r="D134" s="64" t="s">
        <v>82</v>
      </c>
      <c r="E134" s="62">
        <v>1</v>
      </c>
    </row>
    <row r="135" spans="1:5" ht="12.75">
      <c r="A135" s="66"/>
      <c r="B135" s="66"/>
      <c r="C135" s="64" t="s">
        <v>276</v>
      </c>
      <c r="D135" s="64" t="s">
        <v>82</v>
      </c>
      <c r="E135" s="62">
        <v>1</v>
      </c>
    </row>
    <row r="136" spans="1:5" ht="12.75">
      <c r="A136" s="66"/>
      <c r="B136" s="66"/>
      <c r="C136" s="64" t="s">
        <v>49</v>
      </c>
      <c r="D136" s="64" t="s">
        <v>82</v>
      </c>
      <c r="E136" s="62">
        <v>1</v>
      </c>
    </row>
    <row r="137" spans="1:5" ht="12.75">
      <c r="A137" s="66"/>
      <c r="B137" s="66"/>
      <c r="C137" s="64" t="s">
        <v>36</v>
      </c>
      <c r="D137" s="64" t="s">
        <v>81</v>
      </c>
      <c r="E137" s="62">
        <v>1</v>
      </c>
    </row>
    <row r="138" spans="1:5" ht="12.75">
      <c r="A138" s="66"/>
      <c r="B138" s="66"/>
      <c r="C138" s="64" t="s">
        <v>35</v>
      </c>
      <c r="D138" s="64" t="s">
        <v>82</v>
      </c>
      <c r="E138" s="62">
        <v>1</v>
      </c>
    </row>
    <row r="139" spans="1:5" ht="12.75">
      <c r="A139" s="66"/>
      <c r="B139" s="64" t="s">
        <v>157</v>
      </c>
      <c r="C139" s="64" t="s">
        <v>31</v>
      </c>
      <c r="D139" s="64" t="s">
        <v>82</v>
      </c>
      <c r="E139" s="62">
        <v>1</v>
      </c>
    </row>
    <row r="140" spans="1:5" ht="12.75">
      <c r="A140" s="66"/>
      <c r="B140" s="64" t="s">
        <v>161</v>
      </c>
      <c r="C140" s="64" t="s">
        <v>31</v>
      </c>
      <c r="D140" s="64" t="s">
        <v>82</v>
      </c>
      <c r="E140" s="62">
        <v>1</v>
      </c>
    </row>
    <row r="141" spans="1:5" ht="12.75">
      <c r="A141" s="66"/>
      <c r="B141" s="64" t="s">
        <v>298</v>
      </c>
      <c r="C141" s="64" t="s">
        <v>27</v>
      </c>
      <c r="D141" s="64" t="s">
        <v>82</v>
      </c>
      <c r="E141" s="62">
        <v>1</v>
      </c>
    </row>
    <row r="142" spans="1:5" ht="12.75">
      <c r="A142" s="66"/>
      <c r="B142" s="66"/>
      <c r="C142" s="64" t="s">
        <v>49</v>
      </c>
      <c r="D142" s="64" t="s">
        <v>82</v>
      </c>
      <c r="E142" s="62">
        <v>1</v>
      </c>
    </row>
    <row r="143" spans="1:5" ht="12.75">
      <c r="A143" s="66"/>
      <c r="B143" s="66"/>
      <c r="C143" s="64" t="s">
        <v>31</v>
      </c>
      <c r="D143" s="64" t="s">
        <v>82</v>
      </c>
      <c r="E143" s="62">
        <v>1</v>
      </c>
    </row>
    <row r="144" spans="1:5" ht="12.75">
      <c r="A144" s="66"/>
      <c r="B144" s="66"/>
      <c r="C144" s="64" t="s">
        <v>35</v>
      </c>
      <c r="D144" s="64" t="s">
        <v>82</v>
      </c>
      <c r="E144" s="62">
        <v>1</v>
      </c>
    </row>
    <row r="145" spans="1:5" ht="12.75">
      <c r="A145" s="66"/>
      <c r="B145" s="64" t="s">
        <v>151</v>
      </c>
      <c r="C145" s="64" t="s">
        <v>27</v>
      </c>
      <c r="D145" s="64" t="s">
        <v>82</v>
      </c>
      <c r="E145" s="62">
        <v>1</v>
      </c>
    </row>
    <row r="146" spans="1:5" ht="12.75">
      <c r="A146" s="66"/>
      <c r="B146" s="66"/>
      <c r="C146" s="64" t="s">
        <v>279</v>
      </c>
      <c r="D146" s="64" t="s">
        <v>82</v>
      </c>
      <c r="E146" s="62">
        <v>1</v>
      </c>
    </row>
    <row r="147" spans="1:5" ht="12.75">
      <c r="A147" s="66"/>
      <c r="B147" s="66"/>
      <c r="C147" s="64" t="s">
        <v>49</v>
      </c>
      <c r="D147" s="64" t="s">
        <v>82</v>
      </c>
      <c r="E147" s="62">
        <v>1</v>
      </c>
    </row>
    <row r="148" spans="1:5" ht="12.75">
      <c r="A148" s="66"/>
      <c r="B148" s="66"/>
      <c r="C148" s="64" t="s">
        <v>31</v>
      </c>
      <c r="D148" s="64" t="s">
        <v>82</v>
      </c>
      <c r="E148" s="62">
        <v>1</v>
      </c>
    </row>
    <row r="149" spans="1:5" ht="12.75">
      <c r="A149" s="66"/>
      <c r="B149" s="66"/>
      <c r="C149" s="64" t="s">
        <v>36</v>
      </c>
      <c r="D149" s="64" t="s">
        <v>81</v>
      </c>
      <c r="E149" s="62">
        <v>1</v>
      </c>
    </row>
    <row r="150" spans="1:5" ht="12.75">
      <c r="A150" s="66"/>
      <c r="B150" s="64" t="s">
        <v>156</v>
      </c>
      <c r="C150" s="64" t="s">
        <v>279</v>
      </c>
      <c r="D150" s="64" t="s">
        <v>82</v>
      </c>
      <c r="E150" s="62">
        <v>1</v>
      </c>
    </row>
    <row r="151" spans="1:5" ht="12.75">
      <c r="A151" s="66"/>
      <c r="B151" s="66"/>
      <c r="C151" s="64" t="s">
        <v>31</v>
      </c>
      <c r="D151" s="64" t="s">
        <v>82</v>
      </c>
      <c r="E151" s="62">
        <v>1</v>
      </c>
    </row>
    <row r="152" spans="1:5" ht="12.75">
      <c r="A152" s="66"/>
      <c r="B152" s="66"/>
      <c r="C152" s="64" t="s">
        <v>93</v>
      </c>
      <c r="D152" s="64" t="s">
        <v>82</v>
      </c>
      <c r="E152" s="62">
        <v>1</v>
      </c>
    </row>
    <row r="153" spans="1:5" ht="12.75">
      <c r="A153" s="66"/>
      <c r="B153" s="66"/>
      <c r="C153" s="64" t="s">
        <v>92</v>
      </c>
      <c r="D153" s="64" t="s">
        <v>82</v>
      </c>
      <c r="E153" s="62">
        <v>1</v>
      </c>
    </row>
    <row r="154" spans="1:5" ht="12.75">
      <c r="A154" s="66"/>
      <c r="B154" s="64" t="s">
        <v>160</v>
      </c>
      <c r="C154" s="64" t="s">
        <v>31</v>
      </c>
      <c r="D154" s="64" t="s">
        <v>82</v>
      </c>
      <c r="E154" s="62">
        <v>1</v>
      </c>
    </row>
    <row r="155" spans="1:5" ht="12.75">
      <c r="A155" s="66"/>
      <c r="B155" s="64" t="s">
        <v>158</v>
      </c>
      <c r="C155" s="64" t="s">
        <v>36</v>
      </c>
      <c r="D155" s="64" t="s">
        <v>81</v>
      </c>
      <c r="E155" s="62">
        <v>1</v>
      </c>
    </row>
    <row r="156" spans="1:5" ht="12.75">
      <c r="A156" s="64" t="s">
        <v>90</v>
      </c>
      <c r="B156" s="64" t="s">
        <v>159</v>
      </c>
      <c r="C156" s="64" t="s">
        <v>279</v>
      </c>
      <c r="D156" s="64" t="s">
        <v>82</v>
      </c>
      <c r="E156" s="62">
        <v>1</v>
      </c>
    </row>
    <row r="157" spans="1:5" ht="12.75">
      <c r="A157" s="66"/>
      <c r="B157" s="66"/>
      <c r="C157" s="64" t="s">
        <v>31</v>
      </c>
      <c r="D157" s="64" t="s">
        <v>82</v>
      </c>
      <c r="E157" s="62">
        <v>1</v>
      </c>
    </row>
    <row r="158" spans="1:5" ht="12.75">
      <c r="A158" s="66"/>
      <c r="B158" s="66"/>
      <c r="C158" s="64" t="s">
        <v>316</v>
      </c>
      <c r="D158" s="64" t="s">
        <v>81</v>
      </c>
      <c r="E158" s="62">
        <v>1</v>
      </c>
    </row>
    <row r="159" spans="1:5" ht="12.75">
      <c r="A159" s="64" t="s">
        <v>87</v>
      </c>
      <c r="B159" s="64" t="s">
        <v>181</v>
      </c>
      <c r="C159" s="64" t="s">
        <v>276</v>
      </c>
      <c r="D159" s="64" t="s">
        <v>82</v>
      </c>
      <c r="E159" s="62">
        <v>1</v>
      </c>
    </row>
    <row r="160" spans="1:5" ht="12.75">
      <c r="A160" s="66"/>
      <c r="B160" s="64" t="s">
        <v>84</v>
      </c>
      <c r="C160" s="64" t="s">
        <v>25</v>
      </c>
      <c r="D160" s="64" t="s">
        <v>82</v>
      </c>
      <c r="E160" s="62">
        <v>1</v>
      </c>
    </row>
    <row r="161" spans="1:5" ht="12.75">
      <c r="A161" s="66"/>
      <c r="B161" s="64" t="s">
        <v>83</v>
      </c>
      <c r="C161" s="64" t="s">
        <v>17</v>
      </c>
      <c r="D161" s="64" t="s">
        <v>82</v>
      </c>
      <c r="E161" s="62">
        <v>1</v>
      </c>
    </row>
    <row r="162" spans="1:5" ht="12.75">
      <c r="A162" s="66"/>
      <c r="B162" s="66"/>
      <c r="C162" s="64" t="s">
        <v>53</v>
      </c>
      <c r="D162" s="64" t="s">
        <v>82</v>
      </c>
      <c r="E162" s="62">
        <v>1</v>
      </c>
    </row>
    <row r="163" spans="1:5" ht="12.75">
      <c r="A163" s="66"/>
      <c r="B163" s="66"/>
      <c r="C163" s="64" t="s">
        <v>34</v>
      </c>
      <c r="D163" s="64" t="s">
        <v>82</v>
      </c>
      <c r="E163" s="62">
        <v>1</v>
      </c>
    </row>
    <row r="164" spans="1:5" ht="12.75">
      <c r="A164" s="66"/>
      <c r="B164" s="64" t="s">
        <v>86</v>
      </c>
      <c r="C164" s="64" t="s">
        <v>27</v>
      </c>
      <c r="D164" s="64" t="s">
        <v>82</v>
      </c>
      <c r="E164" s="62">
        <v>1</v>
      </c>
    </row>
    <row r="165" spans="1:5" ht="12.75">
      <c r="A165" s="66"/>
      <c r="B165" s="66"/>
      <c r="C165" s="64" t="s">
        <v>50</v>
      </c>
      <c r="D165" s="64" t="s">
        <v>82</v>
      </c>
      <c r="E165" s="62">
        <v>1</v>
      </c>
    </row>
    <row r="166" spans="1:5" ht="12.75">
      <c r="A166" s="66"/>
      <c r="B166" s="66"/>
      <c r="C166" s="64" t="s">
        <v>49</v>
      </c>
      <c r="D166" s="64" t="s">
        <v>82</v>
      </c>
      <c r="E166" s="62">
        <v>1</v>
      </c>
    </row>
    <row r="167" spans="1:5" ht="12.75">
      <c r="A167" s="66"/>
      <c r="B167" s="64" t="s">
        <v>338</v>
      </c>
      <c r="C167" s="64" t="s">
        <v>277</v>
      </c>
      <c r="D167" s="64" t="s">
        <v>82</v>
      </c>
      <c r="E167" s="62">
        <v>1</v>
      </c>
    </row>
    <row r="168" spans="1:5" ht="12.75">
      <c r="A168" s="66"/>
      <c r="B168" s="66"/>
      <c r="C168" s="64" t="s">
        <v>17</v>
      </c>
      <c r="D168" s="64" t="s">
        <v>82</v>
      </c>
      <c r="E168" s="62">
        <v>1</v>
      </c>
    </row>
    <row r="169" spans="1:5" ht="12.75">
      <c r="A169" s="66"/>
      <c r="B169" s="66"/>
      <c r="C169" s="64" t="s">
        <v>85</v>
      </c>
      <c r="D169" s="64" t="s">
        <v>82</v>
      </c>
      <c r="E169" s="62">
        <v>1</v>
      </c>
    </row>
    <row r="170" spans="1:5" ht="12.75">
      <c r="A170" s="66"/>
      <c r="B170" s="66"/>
      <c r="C170" s="64" t="s">
        <v>34</v>
      </c>
      <c r="D170" s="64" t="s">
        <v>82</v>
      </c>
      <c r="E170" s="62">
        <v>1</v>
      </c>
    </row>
    <row r="171" spans="1:5" ht="12.75">
      <c r="A171" s="59" t="s">
        <v>339</v>
      </c>
      <c r="B171" s="60"/>
      <c r="C171" s="60"/>
      <c r="D171" s="60"/>
      <c r="E171" s="63">
        <v>160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F161"/>
  <sheetViews>
    <sheetView showGridLines="0" zoomScaleSheetLayoutView="100" zoomScalePageLayoutView="0" workbookViewId="0" topLeftCell="A1">
      <selection activeCell="B38" sqref="B38"/>
    </sheetView>
  </sheetViews>
  <sheetFormatPr defaultColWidth="11.421875" defaultRowHeight="12.75"/>
  <cols>
    <col min="1" max="1" width="34.421875" style="13" bestFit="1" customWidth="1"/>
    <col min="2" max="2" width="8.8515625" style="13" bestFit="1" customWidth="1"/>
    <col min="3" max="3" width="28.57421875" style="13" bestFit="1" customWidth="1"/>
    <col min="4" max="4" width="50.421875" style="13" bestFit="1" customWidth="1"/>
    <col min="5" max="5" width="65.140625" style="13" bestFit="1" customWidth="1"/>
    <col min="6" max="6" width="5.57421875" style="2" bestFit="1" customWidth="1"/>
    <col min="7" max="16384" width="11.421875" style="13" customWidth="1"/>
  </cols>
  <sheetData>
    <row r="1" spans="1:6" ht="12.75">
      <c r="A1" s="38" t="s">
        <v>330</v>
      </c>
      <c r="B1" s="38" t="s">
        <v>283</v>
      </c>
      <c r="C1" s="39" t="s">
        <v>337</v>
      </c>
      <c r="D1" s="14" t="s">
        <v>133</v>
      </c>
      <c r="E1" s="15" t="s">
        <v>132</v>
      </c>
      <c r="F1" s="16" t="s">
        <v>131</v>
      </c>
    </row>
    <row r="2" spans="1:6" ht="12">
      <c r="A2" s="13" t="s">
        <v>135</v>
      </c>
      <c r="B2" s="13" t="s">
        <v>286</v>
      </c>
      <c r="C2" s="3" t="s">
        <v>130</v>
      </c>
      <c r="D2" s="40" t="s">
        <v>169</v>
      </c>
      <c r="E2" s="41" t="s">
        <v>39</v>
      </c>
      <c r="F2" s="29" t="s">
        <v>82</v>
      </c>
    </row>
    <row r="3" spans="1:6" ht="12">
      <c r="A3" s="13" t="s">
        <v>135</v>
      </c>
      <c r="B3" s="13" t="s">
        <v>286</v>
      </c>
      <c r="C3" s="13" t="str">
        <f aca="true" t="shared" si="0" ref="C3:C34">+C2</f>
        <v>Facultad</v>
      </c>
      <c r="D3" s="42" t="s">
        <v>169</v>
      </c>
      <c r="E3" s="41" t="s">
        <v>277</v>
      </c>
      <c r="F3" s="29" t="s">
        <v>82</v>
      </c>
    </row>
    <row r="4" spans="1:6" ht="12">
      <c r="A4" s="13" t="s">
        <v>331</v>
      </c>
      <c r="B4" s="13" t="s">
        <v>286</v>
      </c>
      <c r="C4" s="13" t="str">
        <f t="shared" si="0"/>
        <v>Facultad</v>
      </c>
      <c r="D4" s="43" t="s">
        <v>140</v>
      </c>
      <c r="E4" s="25" t="s">
        <v>80</v>
      </c>
      <c r="F4" s="44" t="s">
        <v>82</v>
      </c>
    </row>
    <row r="5" spans="1:6" ht="12">
      <c r="A5" s="13" t="s">
        <v>331</v>
      </c>
      <c r="B5" s="13" t="s">
        <v>286</v>
      </c>
      <c r="C5" s="13" t="str">
        <f t="shared" si="0"/>
        <v>Facultad</v>
      </c>
      <c r="D5" s="43" t="s">
        <v>140</v>
      </c>
      <c r="E5" s="25" t="s">
        <v>52</v>
      </c>
      <c r="F5" s="44" t="s">
        <v>82</v>
      </c>
    </row>
    <row r="6" spans="1:6" ht="12">
      <c r="A6" s="13" t="s">
        <v>331</v>
      </c>
      <c r="B6" s="13" t="s">
        <v>286</v>
      </c>
      <c r="C6" s="13" t="str">
        <f t="shared" si="0"/>
        <v>Facultad</v>
      </c>
      <c r="D6" s="43" t="s">
        <v>140</v>
      </c>
      <c r="E6" s="25" t="s">
        <v>85</v>
      </c>
      <c r="F6" s="44" t="s">
        <v>82</v>
      </c>
    </row>
    <row r="7" spans="1:6" ht="12">
      <c r="A7" s="13" t="s">
        <v>331</v>
      </c>
      <c r="B7" s="13" t="s">
        <v>286</v>
      </c>
      <c r="C7" s="13" t="str">
        <f t="shared" si="0"/>
        <v>Facultad</v>
      </c>
      <c r="D7" s="43" t="s">
        <v>140</v>
      </c>
      <c r="E7" s="17" t="s">
        <v>277</v>
      </c>
      <c r="F7" s="44" t="s">
        <v>82</v>
      </c>
    </row>
    <row r="8" spans="1:6" ht="12">
      <c r="A8" s="13" t="s">
        <v>331</v>
      </c>
      <c r="B8" s="13" t="s">
        <v>286</v>
      </c>
      <c r="C8" s="13" t="str">
        <f t="shared" si="0"/>
        <v>Facultad</v>
      </c>
      <c r="D8" s="43" t="s">
        <v>140</v>
      </c>
      <c r="E8" s="25" t="s">
        <v>29</v>
      </c>
      <c r="F8" s="44" t="s">
        <v>82</v>
      </c>
    </row>
    <row r="9" spans="1:6" ht="12">
      <c r="A9" s="13" t="s">
        <v>331</v>
      </c>
      <c r="B9" s="13" t="s">
        <v>286</v>
      </c>
      <c r="C9" s="13" t="str">
        <f t="shared" si="0"/>
        <v>Facultad</v>
      </c>
      <c r="D9" s="40" t="s">
        <v>170</v>
      </c>
      <c r="E9" s="26" t="s">
        <v>51</v>
      </c>
      <c r="F9" s="29" t="s">
        <v>82</v>
      </c>
    </row>
    <row r="10" spans="1:6" ht="12">
      <c r="A10" s="13" t="s">
        <v>331</v>
      </c>
      <c r="B10" s="13" t="s">
        <v>286</v>
      </c>
      <c r="C10" s="13" t="str">
        <f t="shared" si="0"/>
        <v>Facultad</v>
      </c>
      <c r="D10" s="42" t="s">
        <v>170</v>
      </c>
      <c r="E10" s="26" t="s">
        <v>282</v>
      </c>
      <c r="F10" s="29" t="s">
        <v>81</v>
      </c>
    </row>
    <row r="11" spans="1:6" ht="12">
      <c r="A11" s="13" t="s">
        <v>24</v>
      </c>
      <c r="B11" s="13" t="s">
        <v>286</v>
      </c>
      <c r="C11" s="13" t="str">
        <f t="shared" si="0"/>
        <v>Facultad</v>
      </c>
      <c r="D11" s="43" t="s">
        <v>155</v>
      </c>
      <c r="E11" s="25" t="s">
        <v>126</v>
      </c>
      <c r="F11" s="44" t="s">
        <v>82</v>
      </c>
    </row>
    <row r="12" spans="1:6" ht="12">
      <c r="A12" s="13" t="s">
        <v>24</v>
      </c>
      <c r="B12" s="13" t="s">
        <v>286</v>
      </c>
      <c r="C12" s="13" t="str">
        <f t="shared" si="0"/>
        <v>Facultad</v>
      </c>
      <c r="D12" s="43" t="s">
        <v>155</v>
      </c>
      <c r="E12" s="25" t="s">
        <v>49</v>
      </c>
      <c r="F12" s="44" t="s">
        <v>82</v>
      </c>
    </row>
    <row r="13" spans="1:6" ht="12">
      <c r="A13" s="13" t="s">
        <v>24</v>
      </c>
      <c r="B13" s="13" t="s">
        <v>286</v>
      </c>
      <c r="C13" s="13" t="str">
        <f t="shared" si="0"/>
        <v>Facultad</v>
      </c>
      <c r="D13" s="43" t="s">
        <v>155</v>
      </c>
      <c r="E13" s="25" t="s">
        <v>22</v>
      </c>
      <c r="F13" s="44" t="s">
        <v>82</v>
      </c>
    </row>
    <row r="14" spans="1:6" ht="12">
      <c r="A14" s="13" t="s">
        <v>24</v>
      </c>
      <c r="B14" s="13" t="s">
        <v>286</v>
      </c>
      <c r="C14" s="13" t="str">
        <f t="shared" si="0"/>
        <v>Facultad</v>
      </c>
      <c r="D14" s="43" t="s">
        <v>155</v>
      </c>
      <c r="E14" s="17" t="s">
        <v>27</v>
      </c>
      <c r="F14" s="44" t="s">
        <v>82</v>
      </c>
    </row>
    <row r="15" spans="1:6" ht="12">
      <c r="A15" s="13" t="s">
        <v>28</v>
      </c>
      <c r="B15" s="13" t="s">
        <v>286</v>
      </c>
      <c r="C15" s="13" t="str">
        <f t="shared" si="0"/>
        <v>Facultad</v>
      </c>
      <c r="D15" s="41" t="s">
        <v>154</v>
      </c>
      <c r="E15" s="26" t="s">
        <v>79</v>
      </c>
      <c r="F15" s="29" t="s">
        <v>82</v>
      </c>
    </row>
    <row r="16" spans="1:6" ht="12">
      <c r="A16" s="13" t="s">
        <v>28</v>
      </c>
      <c r="B16" s="13" t="s">
        <v>286</v>
      </c>
      <c r="C16" s="13" t="str">
        <f t="shared" si="0"/>
        <v>Facultad</v>
      </c>
      <c r="D16" s="41" t="s">
        <v>154</v>
      </c>
      <c r="E16" s="26" t="s">
        <v>50</v>
      </c>
      <c r="F16" s="29" t="s">
        <v>82</v>
      </c>
    </row>
    <row r="17" spans="1:6" ht="12">
      <c r="A17" s="13" t="s">
        <v>28</v>
      </c>
      <c r="B17" s="13" t="s">
        <v>286</v>
      </c>
      <c r="C17" s="13" t="str">
        <f t="shared" si="0"/>
        <v>Facultad</v>
      </c>
      <c r="D17" s="41" t="s">
        <v>154</v>
      </c>
      <c r="E17" s="26" t="s">
        <v>49</v>
      </c>
      <c r="F17" s="29" t="s">
        <v>82</v>
      </c>
    </row>
    <row r="18" spans="1:6" ht="12">
      <c r="A18" s="13" t="s">
        <v>28</v>
      </c>
      <c r="B18" s="13" t="s">
        <v>286</v>
      </c>
      <c r="C18" s="13" t="str">
        <f t="shared" si="0"/>
        <v>Facultad</v>
      </c>
      <c r="D18" s="41" t="s">
        <v>154</v>
      </c>
      <c r="E18" s="26" t="s">
        <v>27</v>
      </c>
      <c r="F18" s="29" t="s">
        <v>82</v>
      </c>
    </row>
    <row r="19" spans="1:6" ht="12">
      <c r="A19" s="13" t="s">
        <v>332</v>
      </c>
      <c r="B19" s="13" t="s">
        <v>286</v>
      </c>
      <c r="C19" s="13" t="str">
        <f t="shared" si="0"/>
        <v>Facultad</v>
      </c>
      <c r="D19" s="45" t="s">
        <v>143</v>
      </c>
      <c r="E19" s="25" t="s">
        <v>296</v>
      </c>
      <c r="F19" s="44" t="s">
        <v>81</v>
      </c>
    </row>
    <row r="20" spans="1:6" ht="12">
      <c r="A20" s="13" t="s">
        <v>332</v>
      </c>
      <c r="B20" s="13" t="s">
        <v>286</v>
      </c>
      <c r="C20" s="13" t="str">
        <f t="shared" si="0"/>
        <v>Facultad</v>
      </c>
      <c r="D20" s="45" t="s">
        <v>143</v>
      </c>
      <c r="E20" s="25" t="s">
        <v>32</v>
      </c>
      <c r="F20" s="44" t="s">
        <v>82</v>
      </c>
    </row>
    <row r="21" spans="1:6" ht="12">
      <c r="A21" s="13" t="s">
        <v>332</v>
      </c>
      <c r="B21" s="13" t="s">
        <v>286</v>
      </c>
      <c r="C21" s="13" t="str">
        <f t="shared" si="0"/>
        <v>Facultad</v>
      </c>
      <c r="D21" s="45" t="s">
        <v>143</v>
      </c>
      <c r="E21" s="25" t="s">
        <v>289</v>
      </c>
      <c r="F21" s="44" t="s">
        <v>81</v>
      </c>
    </row>
    <row r="22" spans="1:6" ht="12">
      <c r="A22" s="13" t="s">
        <v>332</v>
      </c>
      <c r="B22" s="13" t="s">
        <v>286</v>
      </c>
      <c r="C22" s="13" t="str">
        <f t="shared" si="0"/>
        <v>Facultad</v>
      </c>
      <c r="D22" s="45" t="s">
        <v>143</v>
      </c>
      <c r="E22" s="17" t="s">
        <v>25</v>
      </c>
      <c r="F22" s="44" t="s">
        <v>82</v>
      </c>
    </row>
    <row r="23" spans="1:6" ht="13.5">
      <c r="A23" s="13" t="s">
        <v>332</v>
      </c>
      <c r="B23" s="13" t="s">
        <v>286</v>
      </c>
      <c r="C23" s="13" t="str">
        <f t="shared" si="0"/>
        <v>Facultad</v>
      </c>
      <c r="D23" s="45" t="s">
        <v>143</v>
      </c>
      <c r="E23" s="25" t="s">
        <v>304</v>
      </c>
      <c r="F23" s="44" t="s">
        <v>82</v>
      </c>
    </row>
    <row r="24" spans="1:6" ht="12">
      <c r="A24" s="13" t="s">
        <v>332</v>
      </c>
      <c r="B24" s="13" t="s">
        <v>286</v>
      </c>
      <c r="C24" s="13" t="str">
        <f t="shared" si="0"/>
        <v>Facultad</v>
      </c>
      <c r="D24" s="45" t="s">
        <v>143</v>
      </c>
      <c r="E24" s="17" t="s">
        <v>277</v>
      </c>
      <c r="F24" s="44" t="s">
        <v>82</v>
      </c>
    </row>
    <row r="25" spans="1:6" ht="12">
      <c r="A25" s="13" t="s">
        <v>332</v>
      </c>
      <c r="B25" s="13" t="s">
        <v>286</v>
      </c>
      <c r="C25" s="13" t="str">
        <f t="shared" si="0"/>
        <v>Facultad</v>
      </c>
      <c r="D25" s="45" t="s">
        <v>143</v>
      </c>
      <c r="E25" s="25" t="s">
        <v>295</v>
      </c>
      <c r="F25" s="44" t="s">
        <v>81</v>
      </c>
    </row>
    <row r="26" spans="1:6" ht="12">
      <c r="A26" s="13" t="s">
        <v>332</v>
      </c>
      <c r="B26" s="13" t="s">
        <v>286</v>
      </c>
      <c r="C26" s="13" t="str">
        <f t="shared" si="0"/>
        <v>Facultad</v>
      </c>
      <c r="D26" s="45" t="s">
        <v>143</v>
      </c>
      <c r="E26" s="17" t="s">
        <v>297</v>
      </c>
      <c r="F26" s="44" t="s">
        <v>82</v>
      </c>
    </row>
    <row r="27" spans="1:6" ht="12">
      <c r="A27" s="13" t="s">
        <v>135</v>
      </c>
      <c r="B27" s="13" t="s">
        <v>286</v>
      </c>
      <c r="C27" s="13" t="str">
        <f t="shared" si="0"/>
        <v>Facultad</v>
      </c>
      <c r="D27" s="41" t="s">
        <v>142</v>
      </c>
      <c r="E27" s="26" t="s">
        <v>53</v>
      </c>
      <c r="F27" s="29" t="s">
        <v>82</v>
      </c>
    </row>
    <row r="28" spans="1:6" ht="12">
      <c r="A28" s="13" t="s">
        <v>135</v>
      </c>
      <c r="B28" s="13" t="s">
        <v>286</v>
      </c>
      <c r="C28" s="13" t="str">
        <f t="shared" si="0"/>
        <v>Facultad</v>
      </c>
      <c r="D28" s="41" t="s">
        <v>142</v>
      </c>
      <c r="E28" s="26" t="s">
        <v>40</v>
      </c>
      <c r="F28" s="29" t="s">
        <v>82</v>
      </c>
    </row>
    <row r="29" spans="1:6" ht="12">
      <c r="A29" s="13" t="s">
        <v>135</v>
      </c>
      <c r="B29" s="13" t="s">
        <v>286</v>
      </c>
      <c r="C29" s="13" t="str">
        <f t="shared" si="0"/>
        <v>Facultad</v>
      </c>
      <c r="D29" s="41" t="s">
        <v>142</v>
      </c>
      <c r="E29" s="26" t="s">
        <v>38</v>
      </c>
      <c r="F29" s="29" t="s">
        <v>82</v>
      </c>
    </row>
    <row r="30" spans="1:6" ht="12">
      <c r="A30" s="13" t="s">
        <v>135</v>
      </c>
      <c r="B30" s="13" t="s">
        <v>286</v>
      </c>
      <c r="C30" s="13" t="str">
        <f t="shared" si="0"/>
        <v>Facultad</v>
      </c>
      <c r="D30" s="41" t="s">
        <v>142</v>
      </c>
      <c r="E30" s="26" t="s">
        <v>305</v>
      </c>
      <c r="F30" s="29" t="s">
        <v>306</v>
      </c>
    </row>
    <row r="31" spans="1:6" ht="13.5">
      <c r="A31" s="13" t="s">
        <v>135</v>
      </c>
      <c r="B31" s="13" t="s">
        <v>286</v>
      </c>
      <c r="C31" s="13" t="str">
        <f t="shared" si="0"/>
        <v>Facultad</v>
      </c>
      <c r="D31" s="41" t="s">
        <v>142</v>
      </c>
      <c r="E31" s="26" t="s">
        <v>307</v>
      </c>
      <c r="F31" s="29" t="s">
        <v>82</v>
      </c>
    </row>
    <row r="32" spans="1:6" ht="12">
      <c r="A32" s="13" t="s">
        <v>333</v>
      </c>
      <c r="B32" s="13" t="s">
        <v>286</v>
      </c>
      <c r="C32" s="13" t="str">
        <f t="shared" si="0"/>
        <v>Facultad</v>
      </c>
      <c r="D32" s="45" t="s">
        <v>145</v>
      </c>
      <c r="E32" s="25" t="s">
        <v>55</v>
      </c>
      <c r="F32" s="44" t="s">
        <v>82</v>
      </c>
    </row>
    <row r="33" spans="1:6" ht="12">
      <c r="A33" s="13" t="s">
        <v>333</v>
      </c>
      <c r="B33" s="13" t="s">
        <v>286</v>
      </c>
      <c r="C33" s="13" t="str">
        <f t="shared" si="0"/>
        <v>Facultad</v>
      </c>
      <c r="D33" s="46" t="s">
        <v>145</v>
      </c>
      <c r="E33" s="47" t="s">
        <v>275</v>
      </c>
      <c r="F33" s="44" t="s">
        <v>81</v>
      </c>
    </row>
    <row r="34" spans="1:6" ht="12">
      <c r="A34" s="13" t="s">
        <v>333</v>
      </c>
      <c r="B34" s="13" t="s">
        <v>286</v>
      </c>
      <c r="C34" s="13" t="str">
        <f t="shared" si="0"/>
        <v>Facultad</v>
      </c>
      <c r="D34" s="46" t="s">
        <v>145</v>
      </c>
      <c r="E34" s="48" t="s">
        <v>308</v>
      </c>
      <c r="F34" s="49" t="s">
        <v>81</v>
      </c>
    </row>
    <row r="35" spans="1:6" ht="12">
      <c r="A35" s="13" t="s">
        <v>333</v>
      </c>
      <c r="B35" s="13" t="s">
        <v>286</v>
      </c>
      <c r="C35" s="13" t="str">
        <f aca="true" t="shared" si="1" ref="C35:C66">+C34</f>
        <v>Facultad</v>
      </c>
      <c r="D35" s="46" t="s">
        <v>145</v>
      </c>
      <c r="E35" s="48" t="s">
        <v>19</v>
      </c>
      <c r="F35" s="49" t="s">
        <v>82</v>
      </c>
    </row>
    <row r="36" spans="1:6" ht="12">
      <c r="A36" s="13" t="s">
        <v>333</v>
      </c>
      <c r="B36" s="13" t="s">
        <v>286</v>
      </c>
      <c r="C36" s="13" t="str">
        <f t="shared" si="1"/>
        <v>Facultad</v>
      </c>
      <c r="D36" s="50" t="s">
        <v>145</v>
      </c>
      <c r="E36" s="17" t="s">
        <v>277</v>
      </c>
      <c r="F36" s="49" t="s">
        <v>82</v>
      </c>
    </row>
    <row r="37" spans="1:6" ht="12">
      <c r="A37" s="13" t="s">
        <v>135</v>
      </c>
      <c r="B37" s="13" t="s">
        <v>286</v>
      </c>
      <c r="C37" s="13" t="str">
        <f t="shared" si="1"/>
        <v>Facultad</v>
      </c>
      <c r="D37" s="40" t="s">
        <v>171</v>
      </c>
      <c r="E37" s="26" t="s">
        <v>54</v>
      </c>
      <c r="F37" s="29" t="s">
        <v>81</v>
      </c>
    </row>
    <row r="38" spans="1:6" ht="12">
      <c r="A38" s="13" t="s">
        <v>135</v>
      </c>
      <c r="B38" s="13" t="s">
        <v>286</v>
      </c>
      <c r="C38" s="13" t="str">
        <f t="shared" si="1"/>
        <v>Facultad</v>
      </c>
      <c r="D38" s="51" t="s">
        <v>171</v>
      </c>
      <c r="E38" s="26" t="s">
        <v>281</v>
      </c>
      <c r="F38" s="29" t="s">
        <v>81</v>
      </c>
    </row>
    <row r="39" spans="1:6" ht="13.5">
      <c r="A39" s="13" t="s">
        <v>135</v>
      </c>
      <c r="B39" s="13" t="s">
        <v>286</v>
      </c>
      <c r="C39" s="13" t="str">
        <f t="shared" si="1"/>
        <v>Facultad</v>
      </c>
      <c r="D39" s="51" t="s">
        <v>171</v>
      </c>
      <c r="E39" s="26" t="s">
        <v>309</v>
      </c>
      <c r="F39" s="29" t="s">
        <v>81</v>
      </c>
    </row>
    <row r="40" spans="1:6" ht="12">
      <c r="A40" s="13" t="s">
        <v>135</v>
      </c>
      <c r="B40" s="13" t="s">
        <v>286</v>
      </c>
      <c r="C40" s="13" t="str">
        <f t="shared" si="1"/>
        <v>Facultad</v>
      </c>
      <c r="D40" s="51" t="s">
        <v>171</v>
      </c>
      <c r="E40" s="26" t="s">
        <v>294</v>
      </c>
      <c r="F40" s="29" t="s">
        <v>81</v>
      </c>
    </row>
    <row r="41" spans="1:6" ht="13.5">
      <c r="A41" s="13" t="s">
        <v>135</v>
      </c>
      <c r="B41" s="13" t="s">
        <v>286</v>
      </c>
      <c r="C41" s="13" t="str">
        <f t="shared" si="1"/>
        <v>Facultad</v>
      </c>
      <c r="D41" s="42" t="s">
        <v>171</v>
      </c>
      <c r="E41" s="26" t="s">
        <v>274</v>
      </c>
      <c r="F41" s="29" t="s">
        <v>81</v>
      </c>
    </row>
    <row r="42" spans="1:6" ht="12">
      <c r="A42" s="13" t="s">
        <v>333</v>
      </c>
      <c r="B42" s="13" t="s">
        <v>286</v>
      </c>
      <c r="C42" s="13" t="str">
        <f t="shared" si="1"/>
        <v>Facultad</v>
      </c>
      <c r="D42" s="43" t="s">
        <v>144</v>
      </c>
      <c r="E42" s="25" t="s">
        <v>193</v>
      </c>
      <c r="F42" s="44" t="s">
        <v>81</v>
      </c>
    </row>
    <row r="43" spans="1:6" ht="12">
      <c r="A43" s="13" t="s">
        <v>333</v>
      </c>
      <c r="B43" s="13" t="s">
        <v>286</v>
      </c>
      <c r="C43" s="13" t="str">
        <f t="shared" si="1"/>
        <v>Facultad</v>
      </c>
      <c r="D43" s="43" t="s">
        <v>144</v>
      </c>
      <c r="E43" s="25" t="s">
        <v>85</v>
      </c>
      <c r="F43" s="44" t="s">
        <v>82</v>
      </c>
    </row>
    <row r="44" spans="1:6" ht="12">
      <c r="A44" s="13" t="s">
        <v>333</v>
      </c>
      <c r="B44" s="13" t="s">
        <v>286</v>
      </c>
      <c r="C44" s="13" t="str">
        <f t="shared" si="1"/>
        <v>Facultad</v>
      </c>
      <c r="D44" s="43" t="s">
        <v>144</v>
      </c>
      <c r="E44" s="25" t="s">
        <v>19</v>
      </c>
      <c r="F44" s="44" t="s">
        <v>82</v>
      </c>
    </row>
    <row r="45" spans="1:6" ht="12">
      <c r="A45" s="13" t="s">
        <v>333</v>
      </c>
      <c r="B45" s="13" t="s">
        <v>286</v>
      </c>
      <c r="C45" s="13" t="str">
        <f t="shared" si="1"/>
        <v>Facultad</v>
      </c>
      <c r="D45" s="43" t="s">
        <v>144</v>
      </c>
      <c r="E45" s="17" t="s">
        <v>277</v>
      </c>
      <c r="F45" s="44" t="s">
        <v>82</v>
      </c>
    </row>
    <row r="46" spans="1:6" ht="12">
      <c r="A46" s="13" t="s">
        <v>26</v>
      </c>
      <c r="B46" s="13" t="s">
        <v>286</v>
      </c>
      <c r="C46" s="13" t="str">
        <f t="shared" si="1"/>
        <v>Facultad</v>
      </c>
      <c r="D46" s="41" t="s">
        <v>147</v>
      </c>
      <c r="E46" s="26" t="s">
        <v>78</v>
      </c>
      <c r="F46" s="29" t="s">
        <v>82</v>
      </c>
    </row>
    <row r="47" spans="1:6" ht="12">
      <c r="A47" s="13" t="s">
        <v>26</v>
      </c>
      <c r="B47" s="13" t="s">
        <v>286</v>
      </c>
      <c r="C47" s="13" t="str">
        <f t="shared" si="1"/>
        <v>Facultad</v>
      </c>
      <c r="D47" s="41" t="s">
        <v>147</v>
      </c>
      <c r="E47" s="26" t="s">
        <v>72</v>
      </c>
      <c r="F47" s="29" t="s">
        <v>81</v>
      </c>
    </row>
    <row r="48" spans="1:6" ht="12">
      <c r="A48" s="13" t="s">
        <v>26</v>
      </c>
      <c r="B48" s="13" t="s">
        <v>286</v>
      </c>
      <c r="C48" s="13" t="str">
        <f t="shared" si="1"/>
        <v>Facultad</v>
      </c>
      <c r="D48" s="41" t="s">
        <v>147</v>
      </c>
      <c r="E48" s="26" t="s">
        <v>46</v>
      </c>
      <c r="F48" s="29" t="s">
        <v>82</v>
      </c>
    </row>
    <row r="49" spans="1:6" ht="12">
      <c r="A49" s="13" t="s">
        <v>26</v>
      </c>
      <c r="B49" s="13" t="s">
        <v>286</v>
      </c>
      <c r="C49" s="13" t="str">
        <f t="shared" si="1"/>
        <v>Facultad</v>
      </c>
      <c r="D49" s="41" t="s">
        <v>147</v>
      </c>
      <c r="E49" s="26" t="s">
        <v>25</v>
      </c>
      <c r="F49" s="29" t="s">
        <v>82</v>
      </c>
    </row>
    <row r="50" spans="1:6" ht="12">
      <c r="A50" s="13" t="s">
        <v>24</v>
      </c>
      <c r="B50" s="13" t="s">
        <v>286</v>
      </c>
      <c r="C50" s="13" t="str">
        <f t="shared" si="1"/>
        <v>Facultad</v>
      </c>
      <c r="D50" s="43" t="s">
        <v>150</v>
      </c>
      <c r="E50" s="25" t="s">
        <v>56</v>
      </c>
      <c r="F50" s="44" t="s">
        <v>82</v>
      </c>
    </row>
    <row r="51" spans="1:6" ht="12">
      <c r="A51" s="13" t="s">
        <v>24</v>
      </c>
      <c r="B51" s="13" t="s">
        <v>286</v>
      </c>
      <c r="C51" s="13" t="str">
        <f t="shared" si="1"/>
        <v>Facultad</v>
      </c>
      <c r="D51" s="43" t="s">
        <v>150</v>
      </c>
      <c r="E51" s="25" t="s">
        <v>45</v>
      </c>
      <c r="F51" s="44" t="s">
        <v>82</v>
      </c>
    </row>
    <row r="52" spans="1:6" ht="12">
      <c r="A52" s="13" t="s">
        <v>24</v>
      </c>
      <c r="B52" s="13" t="s">
        <v>286</v>
      </c>
      <c r="C52" s="13" t="str">
        <f t="shared" si="1"/>
        <v>Facultad</v>
      </c>
      <c r="D52" s="43" t="s">
        <v>150</v>
      </c>
      <c r="E52" s="25" t="s">
        <v>42</v>
      </c>
      <c r="F52" s="44" t="s">
        <v>82</v>
      </c>
    </row>
    <row r="53" spans="1:6" ht="12">
      <c r="A53" s="13" t="s">
        <v>24</v>
      </c>
      <c r="B53" s="13" t="s">
        <v>286</v>
      </c>
      <c r="C53" s="13" t="str">
        <f t="shared" si="1"/>
        <v>Facultad</v>
      </c>
      <c r="D53" s="43" t="s">
        <v>150</v>
      </c>
      <c r="E53" s="25" t="s">
        <v>21</v>
      </c>
      <c r="F53" s="44" t="s">
        <v>82</v>
      </c>
    </row>
    <row r="54" spans="1:6" ht="12">
      <c r="A54" s="13" t="s">
        <v>24</v>
      </c>
      <c r="B54" s="13" t="s">
        <v>286</v>
      </c>
      <c r="C54" s="13" t="str">
        <f t="shared" si="1"/>
        <v>Facultad</v>
      </c>
      <c r="D54" s="43" t="s">
        <v>150</v>
      </c>
      <c r="E54" s="25" t="s">
        <v>278</v>
      </c>
      <c r="F54" s="44" t="s">
        <v>82</v>
      </c>
    </row>
    <row r="55" spans="1:6" ht="12">
      <c r="A55" s="13" t="s">
        <v>332</v>
      </c>
      <c r="B55" s="13" t="s">
        <v>286</v>
      </c>
      <c r="C55" s="13" t="str">
        <f t="shared" si="1"/>
        <v>Facultad</v>
      </c>
      <c r="D55" s="41" t="s">
        <v>138</v>
      </c>
      <c r="E55" s="26" t="s">
        <v>34</v>
      </c>
      <c r="F55" s="29" t="s">
        <v>82</v>
      </c>
    </row>
    <row r="56" spans="1:6" ht="12">
      <c r="A56" s="13" t="s">
        <v>332</v>
      </c>
      <c r="B56" s="13" t="s">
        <v>286</v>
      </c>
      <c r="C56" s="13" t="str">
        <f t="shared" si="1"/>
        <v>Facultad</v>
      </c>
      <c r="D56" s="41" t="s">
        <v>138</v>
      </c>
      <c r="E56" s="26" t="s">
        <v>17</v>
      </c>
      <c r="F56" s="29" t="s">
        <v>82</v>
      </c>
    </row>
    <row r="57" spans="1:6" ht="12">
      <c r="A57" s="13" t="s">
        <v>16</v>
      </c>
      <c r="B57" s="13" t="s">
        <v>286</v>
      </c>
      <c r="C57" s="13" t="str">
        <f t="shared" si="1"/>
        <v>Facultad</v>
      </c>
      <c r="D57" s="43" t="s">
        <v>139</v>
      </c>
      <c r="E57" s="25" t="s">
        <v>42</v>
      </c>
      <c r="F57" s="44" t="s">
        <v>82</v>
      </c>
    </row>
    <row r="58" spans="1:6" ht="12">
      <c r="A58" s="13" t="s">
        <v>16</v>
      </c>
      <c r="B58" s="13" t="s">
        <v>286</v>
      </c>
      <c r="C58" s="13" t="str">
        <f t="shared" si="1"/>
        <v>Facultad</v>
      </c>
      <c r="D58" s="43" t="s">
        <v>139</v>
      </c>
      <c r="E58" s="25" t="s">
        <v>115</v>
      </c>
      <c r="F58" s="44" t="s">
        <v>82</v>
      </c>
    </row>
    <row r="59" spans="1:6" ht="12">
      <c r="A59" s="13" t="s">
        <v>16</v>
      </c>
      <c r="B59" s="13" t="s">
        <v>286</v>
      </c>
      <c r="C59" s="13" t="str">
        <f t="shared" si="1"/>
        <v>Facultad</v>
      </c>
      <c r="D59" s="43" t="s">
        <v>139</v>
      </c>
      <c r="E59" s="25" t="s">
        <v>30</v>
      </c>
      <c r="F59" s="44" t="s">
        <v>82</v>
      </c>
    </row>
    <row r="60" spans="1:6" ht="12">
      <c r="A60" s="13" t="s">
        <v>16</v>
      </c>
      <c r="B60" s="13" t="s">
        <v>286</v>
      </c>
      <c r="C60" s="13" t="str">
        <f t="shared" si="1"/>
        <v>Facultad</v>
      </c>
      <c r="D60" s="43" t="s">
        <v>139</v>
      </c>
      <c r="E60" s="25" t="s">
        <v>186</v>
      </c>
      <c r="F60" s="44" t="s">
        <v>82</v>
      </c>
    </row>
    <row r="61" spans="1:6" ht="12">
      <c r="A61" s="13" t="s">
        <v>16</v>
      </c>
      <c r="B61" s="13" t="s">
        <v>286</v>
      </c>
      <c r="C61" s="13" t="str">
        <f t="shared" si="1"/>
        <v>Facultad</v>
      </c>
      <c r="D61" s="43" t="s">
        <v>139</v>
      </c>
      <c r="E61" s="25" t="s">
        <v>21</v>
      </c>
      <c r="F61" s="44" t="s">
        <v>82</v>
      </c>
    </row>
    <row r="62" spans="1:6" ht="12">
      <c r="A62" s="13" t="s">
        <v>16</v>
      </c>
      <c r="B62" s="13" t="s">
        <v>286</v>
      </c>
      <c r="C62" s="13" t="str">
        <f t="shared" si="1"/>
        <v>Facultad</v>
      </c>
      <c r="D62" s="43" t="s">
        <v>139</v>
      </c>
      <c r="E62" s="25" t="s">
        <v>134</v>
      </c>
      <c r="F62" s="44" t="s">
        <v>82</v>
      </c>
    </row>
    <row r="63" spans="1:6" ht="12">
      <c r="A63" s="13" t="s">
        <v>16</v>
      </c>
      <c r="B63" s="13" t="s">
        <v>286</v>
      </c>
      <c r="C63" s="13" t="str">
        <f t="shared" si="1"/>
        <v>Facultad</v>
      </c>
      <c r="D63" s="43" t="s">
        <v>139</v>
      </c>
      <c r="E63" s="25" t="s">
        <v>15</v>
      </c>
      <c r="F63" s="44" t="s">
        <v>82</v>
      </c>
    </row>
    <row r="64" spans="1:6" ht="12">
      <c r="A64" s="13" t="s">
        <v>16</v>
      </c>
      <c r="B64" s="13" t="s">
        <v>286</v>
      </c>
      <c r="C64" s="13" t="str">
        <f t="shared" si="1"/>
        <v>Facultad</v>
      </c>
      <c r="D64" s="43" t="s">
        <v>139</v>
      </c>
      <c r="E64" s="25" t="s">
        <v>29</v>
      </c>
      <c r="F64" s="44" t="s">
        <v>82</v>
      </c>
    </row>
    <row r="65" spans="1:6" ht="12">
      <c r="A65" s="13" t="s">
        <v>332</v>
      </c>
      <c r="B65" s="13" t="s">
        <v>286</v>
      </c>
      <c r="C65" s="13" t="str">
        <f t="shared" si="1"/>
        <v>Facultad</v>
      </c>
      <c r="D65" s="51" t="s">
        <v>172</v>
      </c>
      <c r="E65" s="26" t="s">
        <v>33</v>
      </c>
      <c r="F65" s="29" t="s">
        <v>82</v>
      </c>
    </row>
    <row r="66" spans="1:6" ht="13.5">
      <c r="A66" s="13" t="s">
        <v>332</v>
      </c>
      <c r="B66" s="13" t="s">
        <v>286</v>
      </c>
      <c r="C66" s="13" t="str">
        <f t="shared" si="1"/>
        <v>Facultad</v>
      </c>
      <c r="D66" s="51" t="s">
        <v>172</v>
      </c>
      <c r="E66" s="26" t="s">
        <v>310</v>
      </c>
      <c r="F66" s="29" t="s">
        <v>81</v>
      </c>
    </row>
    <row r="67" spans="1:6" ht="13.5">
      <c r="A67" s="13" t="s">
        <v>26</v>
      </c>
      <c r="B67" s="13" t="s">
        <v>286</v>
      </c>
      <c r="C67" s="13" t="str">
        <f aca="true" t="shared" si="2" ref="C67:C98">+C66</f>
        <v>Facultad</v>
      </c>
      <c r="D67" s="43" t="s">
        <v>136</v>
      </c>
      <c r="E67" s="25" t="s">
        <v>190</v>
      </c>
      <c r="F67" s="44" t="s">
        <v>82</v>
      </c>
    </row>
    <row r="68" spans="1:6" ht="12">
      <c r="A68" s="13" t="s">
        <v>26</v>
      </c>
      <c r="B68" s="13" t="s">
        <v>286</v>
      </c>
      <c r="C68" s="13" t="str">
        <f t="shared" si="2"/>
        <v>Facultad</v>
      </c>
      <c r="D68" s="43" t="s">
        <v>136</v>
      </c>
      <c r="E68" s="25" t="s">
        <v>77</v>
      </c>
      <c r="F68" s="44" t="s">
        <v>81</v>
      </c>
    </row>
    <row r="69" spans="1:6" ht="12">
      <c r="A69" s="13" t="s">
        <v>26</v>
      </c>
      <c r="B69" s="13" t="s">
        <v>286</v>
      </c>
      <c r="C69" s="13" t="str">
        <f t="shared" si="2"/>
        <v>Facultad</v>
      </c>
      <c r="D69" s="43" t="s">
        <v>136</v>
      </c>
      <c r="E69" s="25" t="s">
        <v>76</v>
      </c>
      <c r="F69" s="44" t="s">
        <v>81</v>
      </c>
    </row>
    <row r="70" spans="1:6" ht="12">
      <c r="A70" s="13" t="s">
        <v>26</v>
      </c>
      <c r="B70" s="13" t="s">
        <v>286</v>
      </c>
      <c r="C70" s="13" t="str">
        <f t="shared" si="2"/>
        <v>Facultad</v>
      </c>
      <c r="D70" s="43" t="s">
        <v>136</v>
      </c>
      <c r="E70" s="25" t="s">
        <v>75</v>
      </c>
      <c r="F70" s="44" t="s">
        <v>81</v>
      </c>
    </row>
    <row r="71" spans="1:6" ht="12">
      <c r="A71" s="13" t="s">
        <v>26</v>
      </c>
      <c r="B71" s="13" t="s">
        <v>286</v>
      </c>
      <c r="C71" s="13" t="str">
        <f t="shared" si="2"/>
        <v>Facultad</v>
      </c>
      <c r="D71" s="43" t="s">
        <v>136</v>
      </c>
      <c r="E71" s="25" t="s">
        <v>74</v>
      </c>
      <c r="F71" s="44" t="s">
        <v>81</v>
      </c>
    </row>
    <row r="72" spans="1:6" ht="13.5">
      <c r="A72" s="13" t="s">
        <v>26</v>
      </c>
      <c r="B72" s="13" t="s">
        <v>286</v>
      </c>
      <c r="C72" s="13" t="str">
        <f t="shared" si="2"/>
        <v>Facultad</v>
      </c>
      <c r="D72" s="43" t="s">
        <v>136</v>
      </c>
      <c r="E72" s="25" t="s">
        <v>189</v>
      </c>
      <c r="F72" s="44" t="s">
        <v>82</v>
      </c>
    </row>
    <row r="73" spans="1:6" ht="12">
      <c r="A73" s="13" t="s">
        <v>26</v>
      </c>
      <c r="B73" s="13" t="s">
        <v>286</v>
      </c>
      <c r="C73" s="13" t="str">
        <f t="shared" si="2"/>
        <v>Facultad</v>
      </c>
      <c r="D73" s="43" t="s">
        <v>136</v>
      </c>
      <c r="E73" s="25" t="s">
        <v>177</v>
      </c>
      <c r="F73" s="44" t="s">
        <v>81</v>
      </c>
    </row>
    <row r="74" spans="1:6" ht="12">
      <c r="A74" s="13" t="s">
        <v>26</v>
      </c>
      <c r="B74" s="13" t="s">
        <v>286</v>
      </c>
      <c r="C74" s="13" t="str">
        <f t="shared" si="2"/>
        <v>Facultad</v>
      </c>
      <c r="D74" s="43" t="s">
        <v>136</v>
      </c>
      <c r="E74" s="25" t="s">
        <v>71</v>
      </c>
      <c r="F74" s="44" t="s">
        <v>81</v>
      </c>
    </row>
    <row r="75" spans="1:6" ht="12">
      <c r="A75" s="13" t="s">
        <v>26</v>
      </c>
      <c r="B75" s="13" t="s">
        <v>286</v>
      </c>
      <c r="C75" s="13" t="str">
        <f t="shared" si="2"/>
        <v>Facultad</v>
      </c>
      <c r="D75" s="43" t="s">
        <v>136</v>
      </c>
      <c r="E75" s="25" t="s">
        <v>112</v>
      </c>
      <c r="F75" s="44" t="s">
        <v>81</v>
      </c>
    </row>
    <row r="76" spans="1:6" ht="12">
      <c r="A76" s="13" t="s">
        <v>26</v>
      </c>
      <c r="B76" s="13" t="s">
        <v>286</v>
      </c>
      <c r="C76" s="13" t="str">
        <f t="shared" si="2"/>
        <v>Facultad</v>
      </c>
      <c r="D76" s="43" t="s">
        <v>136</v>
      </c>
      <c r="E76" s="25" t="s">
        <v>70</v>
      </c>
      <c r="F76" s="44" t="s">
        <v>81</v>
      </c>
    </row>
    <row r="77" spans="1:6" ht="12">
      <c r="A77" s="13" t="s">
        <v>26</v>
      </c>
      <c r="B77" s="13" t="s">
        <v>286</v>
      </c>
      <c r="C77" s="13" t="str">
        <f t="shared" si="2"/>
        <v>Facultad</v>
      </c>
      <c r="D77" s="43" t="s">
        <v>136</v>
      </c>
      <c r="E77" s="25" t="s">
        <v>69</v>
      </c>
      <c r="F77" s="44" t="s">
        <v>82</v>
      </c>
    </row>
    <row r="78" spans="1:6" ht="12">
      <c r="A78" s="13" t="s">
        <v>26</v>
      </c>
      <c r="B78" s="13" t="s">
        <v>286</v>
      </c>
      <c r="C78" s="13" t="str">
        <f t="shared" si="2"/>
        <v>Facultad</v>
      </c>
      <c r="D78" s="43" t="s">
        <v>136</v>
      </c>
      <c r="E78" s="25" t="s">
        <v>68</v>
      </c>
      <c r="F78" s="44" t="s">
        <v>81</v>
      </c>
    </row>
    <row r="79" spans="1:6" ht="12">
      <c r="A79" s="13" t="s">
        <v>26</v>
      </c>
      <c r="B79" s="13" t="s">
        <v>286</v>
      </c>
      <c r="C79" s="13" t="str">
        <f t="shared" si="2"/>
        <v>Facultad</v>
      </c>
      <c r="D79" s="43" t="s">
        <v>136</v>
      </c>
      <c r="E79" s="25" t="s">
        <v>67</v>
      </c>
      <c r="F79" s="44" t="s">
        <v>81</v>
      </c>
    </row>
    <row r="80" spans="1:6" ht="12">
      <c r="A80" s="13" t="s">
        <v>26</v>
      </c>
      <c r="B80" s="13" t="s">
        <v>286</v>
      </c>
      <c r="C80" s="13" t="str">
        <f t="shared" si="2"/>
        <v>Facultad</v>
      </c>
      <c r="D80" s="43" t="s">
        <v>136</v>
      </c>
      <c r="E80" s="25" t="s">
        <v>66</v>
      </c>
      <c r="F80" s="44" t="s">
        <v>81</v>
      </c>
    </row>
    <row r="81" spans="1:6" ht="12">
      <c r="A81" s="13" t="s">
        <v>26</v>
      </c>
      <c r="B81" s="13" t="s">
        <v>286</v>
      </c>
      <c r="C81" s="13" t="str">
        <f t="shared" si="2"/>
        <v>Facultad</v>
      </c>
      <c r="D81" s="43" t="s">
        <v>136</v>
      </c>
      <c r="E81" s="25" t="s">
        <v>111</v>
      </c>
      <c r="F81" s="44" t="s">
        <v>81</v>
      </c>
    </row>
    <row r="82" spans="1:6" ht="12">
      <c r="A82" s="13" t="s">
        <v>26</v>
      </c>
      <c r="B82" s="13" t="s">
        <v>286</v>
      </c>
      <c r="C82" s="13" t="str">
        <f t="shared" si="2"/>
        <v>Facultad</v>
      </c>
      <c r="D82" s="43" t="s">
        <v>136</v>
      </c>
      <c r="E82" s="25" t="s">
        <v>65</v>
      </c>
      <c r="F82" s="44" t="s">
        <v>81</v>
      </c>
    </row>
    <row r="83" spans="1:6" ht="12">
      <c r="A83" s="13" t="s">
        <v>26</v>
      </c>
      <c r="B83" s="13" t="s">
        <v>286</v>
      </c>
      <c r="C83" s="13" t="str">
        <f t="shared" si="2"/>
        <v>Facultad</v>
      </c>
      <c r="D83" s="43" t="s">
        <v>136</v>
      </c>
      <c r="E83" s="25" t="s">
        <v>64</v>
      </c>
      <c r="F83" s="44" t="s">
        <v>81</v>
      </c>
    </row>
    <row r="84" spans="1:6" ht="13.5">
      <c r="A84" s="13" t="s">
        <v>26</v>
      </c>
      <c r="B84" s="13" t="s">
        <v>286</v>
      </c>
      <c r="C84" s="13" t="str">
        <f t="shared" si="2"/>
        <v>Facultad</v>
      </c>
      <c r="D84" s="43" t="s">
        <v>136</v>
      </c>
      <c r="E84" s="25" t="s">
        <v>311</v>
      </c>
      <c r="F84" s="44" t="s">
        <v>82</v>
      </c>
    </row>
    <row r="85" spans="1:6" ht="13.5">
      <c r="A85" s="13" t="s">
        <v>26</v>
      </c>
      <c r="B85" s="13" t="s">
        <v>286</v>
      </c>
      <c r="C85" s="13" t="str">
        <f t="shared" si="2"/>
        <v>Facultad</v>
      </c>
      <c r="D85" s="43" t="s">
        <v>136</v>
      </c>
      <c r="E85" s="25" t="s">
        <v>312</v>
      </c>
      <c r="F85" s="44" t="s">
        <v>82</v>
      </c>
    </row>
    <row r="86" spans="1:6" ht="12">
      <c r="A86" s="13" t="s">
        <v>26</v>
      </c>
      <c r="B86" s="13" t="s">
        <v>286</v>
      </c>
      <c r="C86" s="13" t="str">
        <f t="shared" si="2"/>
        <v>Facultad</v>
      </c>
      <c r="D86" s="43" t="s">
        <v>136</v>
      </c>
      <c r="E86" s="25" t="s">
        <v>61</v>
      </c>
      <c r="F86" s="44" t="s">
        <v>81</v>
      </c>
    </row>
    <row r="87" spans="1:6" ht="12">
      <c r="A87" s="13" t="s">
        <v>26</v>
      </c>
      <c r="B87" s="13" t="s">
        <v>286</v>
      </c>
      <c r="C87" s="13" t="str">
        <f t="shared" si="2"/>
        <v>Facultad</v>
      </c>
      <c r="D87" s="43" t="s">
        <v>136</v>
      </c>
      <c r="E87" s="25" t="s">
        <v>60</v>
      </c>
      <c r="F87" s="44" t="s">
        <v>81</v>
      </c>
    </row>
    <row r="88" spans="1:6" ht="13.5">
      <c r="A88" s="13" t="s">
        <v>26</v>
      </c>
      <c r="B88" s="13" t="s">
        <v>286</v>
      </c>
      <c r="C88" s="13" t="str">
        <f t="shared" si="2"/>
        <v>Facultad</v>
      </c>
      <c r="D88" s="43" t="s">
        <v>136</v>
      </c>
      <c r="E88" s="25" t="s">
        <v>313</v>
      </c>
      <c r="F88" s="44" t="s">
        <v>82</v>
      </c>
    </row>
    <row r="89" spans="1:6" ht="12">
      <c r="A89" s="13" t="s">
        <v>26</v>
      </c>
      <c r="B89" s="13" t="s">
        <v>286</v>
      </c>
      <c r="C89" s="13" t="str">
        <f t="shared" si="2"/>
        <v>Facultad</v>
      </c>
      <c r="D89" s="43" t="s">
        <v>136</v>
      </c>
      <c r="E89" s="25" t="s">
        <v>59</v>
      </c>
      <c r="F89" s="44" t="s">
        <v>81</v>
      </c>
    </row>
    <row r="90" spans="1:6" ht="13.5">
      <c r="A90" s="13" t="s">
        <v>26</v>
      </c>
      <c r="B90" s="13" t="s">
        <v>286</v>
      </c>
      <c r="C90" s="13" t="str">
        <f t="shared" si="2"/>
        <v>Facultad</v>
      </c>
      <c r="D90" s="43" t="s">
        <v>136</v>
      </c>
      <c r="E90" s="25" t="s">
        <v>314</v>
      </c>
      <c r="F90" s="44" t="s">
        <v>82</v>
      </c>
    </row>
    <row r="91" spans="1:6" ht="12">
      <c r="A91" s="13" t="s">
        <v>26</v>
      </c>
      <c r="B91" s="13" t="s">
        <v>286</v>
      </c>
      <c r="C91" s="13" t="str">
        <f t="shared" si="2"/>
        <v>Facultad</v>
      </c>
      <c r="D91" s="43" t="s">
        <v>136</v>
      </c>
      <c r="E91" s="25" t="s">
        <v>58</v>
      </c>
      <c r="F91" s="44" t="s">
        <v>81</v>
      </c>
    </row>
    <row r="92" spans="1:6" ht="12">
      <c r="A92" s="13" t="s">
        <v>26</v>
      </c>
      <c r="B92" s="13" t="s">
        <v>286</v>
      </c>
      <c r="C92" s="13" t="str">
        <f t="shared" si="2"/>
        <v>Facultad</v>
      </c>
      <c r="D92" s="43" t="s">
        <v>136</v>
      </c>
      <c r="E92" s="25" t="s">
        <v>137</v>
      </c>
      <c r="F92" s="44" t="s">
        <v>81</v>
      </c>
    </row>
    <row r="93" spans="1:6" ht="12">
      <c r="A93" s="13" t="s">
        <v>26</v>
      </c>
      <c r="B93" s="13" t="s">
        <v>286</v>
      </c>
      <c r="C93" s="13" t="str">
        <f t="shared" si="2"/>
        <v>Facultad</v>
      </c>
      <c r="D93" s="43" t="s">
        <v>136</v>
      </c>
      <c r="E93" s="25" t="s">
        <v>57</v>
      </c>
      <c r="F93" s="44" t="s">
        <v>81</v>
      </c>
    </row>
    <row r="94" spans="1:6" ht="12">
      <c r="A94" s="13" t="s">
        <v>26</v>
      </c>
      <c r="B94" s="13" t="s">
        <v>286</v>
      </c>
      <c r="C94" s="13" t="str">
        <f t="shared" si="2"/>
        <v>Facultad</v>
      </c>
      <c r="D94" s="43" t="s">
        <v>136</v>
      </c>
      <c r="E94" s="52" t="s">
        <v>48</v>
      </c>
      <c r="F94" s="53" t="s">
        <v>82</v>
      </c>
    </row>
    <row r="95" spans="1:6" ht="12">
      <c r="A95" s="13" t="s">
        <v>26</v>
      </c>
      <c r="B95" s="13" t="s">
        <v>286</v>
      </c>
      <c r="C95" s="13" t="str">
        <f t="shared" si="2"/>
        <v>Facultad</v>
      </c>
      <c r="D95" s="43" t="s">
        <v>136</v>
      </c>
      <c r="E95" s="52" t="s">
        <v>180</v>
      </c>
      <c r="F95" s="53" t="s">
        <v>82</v>
      </c>
    </row>
    <row r="96" spans="1:6" ht="12">
      <c r="A96" s="13" t="s">
        <v>26</v>
      </c>
      <c r="B96" s="13" t="s">
        <v>286</v>
      </c>
      <c r="C96" s="13" t="str">
        <f t="shared" si="2"/>
        <v>Facultad</v>
      </c>
      <c r="D96" s="43" t="s">
        <v>136</v>
      </c>
      <c r="E96" s="25" t="s">
        <v>25</v>
      </c>
      <c r="F96" s="44" t="s">
        <v>82</v>
      </c>
    </row>
    <row r="97" spans="1:6" ht="12">
      <c r="A97" s="13" t="s">
        <v>28</v>
      </c>
      <c r="B97" s="13" t="s">
        <v>286</v>
      </c>
      <c r="C97" s="13" t="str">
        <f t="shared" si="2"/>
        <v>Facultad</v>
      </c>
      <c r="D97" s="41" t="s">
        <v>153</v>
      </c>
      <c r="E97" s="26" t="s">
        <v>109</v>
      </c>
      <c r="F97" s="29" t="s">
        <v>82</v>
      </c>
    </row>
    <row r="98" spans="1:6" ht="13.5">
      <c r="A98" s="13" t="s">
        <v>28</v>
      </c>
      <c r="B98" s="13" t="s">
        <v>286</v>
      </c>
      <c r="C98" s="13" t="str">
        <f t="shared" si="2"/>
        <v>Facultad</v>
      </c>
      <c r="D98" s="41" t="s">
        <v>153</v>
      </c>
      <c r="E98" s="26" t="s">
        <v>315</v>
      </c>
      <c r="F98" s="29" t="s">
        <v>82</v>
      </c>
    </row>
    <row r="99" spans="1:6" ht="12">
      <c r="A99" s="13" t="s">
        <v>28</v>
      </c>
      <c r="B99" s="13" t="s">
        <v>286</v>
      </c>
      <c r="C99" s="13" t="str">
        <f aca="true" t="shared" si="3" ref="C99:C124">+C98</f>
        <v>Facultad</v>
      </c>
      <c r="D99" s="41" t="s">
        <v>153</v>
      </c>
      <c r="E99" s="26" t="s">
        <v>49</v>
      </c>
      <c r="F99" s="29" t="s">
        <v>82</v>
      </c>
    </row>
    <row r="100" spans="1:6" ht="12">
      <c r="A100" s="13" t="s">
        <v>28</v>
      </c>
      <c r="B100" s="13" t="s">
        <v>286</v>
      </c>
      <c r="C100" s="13" t="str">
        <f t="shared" si="3"/>
        <v>Facultad</v>
      </c>
      <c r="D100" s="41" t="s">
        <v>153</v>
      </c>
      <c r="E100" s="26" t="s">
        <v>27</v>
      </c>
      <c r="F100" s="29" t="s">
        <v>82</v>
      </c>
    </row>
    <row r="101" spans="1:6" ht="12">
      <c r="A101" s="13" t="s">
        <v>26</v>
      </c>
      <c r="B101" s="13" t="s">
        <v>286</v>
      </c>
      <c r="C101" s="13" t="str">
        <f t="shared" si="3"/>
        <v>Facultad</v>
      </c>
      <c r="D101" s="43" t="s">
        <v>146</v>
      </c>
      <c r="E101" s="25" t="s">
        <v>73</v>
      </c>
      <c r="F101" s="44" t="s">
        <v>82</v>
      </c>
    </row>
    <row r="102" spans="1:6" ht="12">
      <c r="A102" s="13" t="s">
        <v>26</v>
      </c>
      <c r="B102" s="13" t="s">
        <v>286</v>
      </c>
      <c r="C102" s="13" t="str">
        <f t="shared" si="3"/>
        <v>Facultad</v>
      </c>
      <c r="D102" s="43" t="s">
        <v>146</v>
      </c>
      <c r="E102" s="25" t="s">
        <v>63</v>
      </c>
      <c r="F102" s="44" t="s">
        <v>82</v>
      </c>
    </row>
    <row r="103" spans="1:6" ht="12">
      <c r="A103" s="13" t="s">
        <v>26</v>
      </c>
      <c r="B103" s="13" t="s">
        <v>286</v>
      </c>
      <c r="C103" s="13" t="str">
        <f t="shared" si="3"/>
        <v>Facultad</v>
      </c>
      <c r="D103" s="43" t="s">
        <v>146</v>
      </c>
      <c r="E103" s="25" t="s">
        <v>62</v>
      </c>
      <c r="F103" s="44" t="s">
        <v>280</v>
      </c>
    </row>
    <row r="104" spans="1:6" ht="12">
      <c r="A104" s="13" t="s">
        <v>26</v>
      </c>
      <c r="B104" s="13" t="s">
        <v>286</v>
      </c>
      <c r="C104" s="13" t="str">
        <f t="shared" si="3"/>
        <v>Facultad</v>
      </c>
      <c r="D104" s="43" t="s">
        <v>146</v>
      </c>
      <c r="E104" s="25" t="s">
        <v>47</v>
      </c>
      <c r="F104" s="44" t="s">
        <v>82</v>
      </c>
    </row>
    <row r="105" spans="1:6" ht="12">
      <c r="A105" s="13" t="s">
        <v>26</v>
      </c>
      <c r="B105" s="13" t="s">
        <v>286</v>
      </c>
      <c r="C105" s="13" t="str">
        <f t="shared" si="3"/>
        <v>Facultad</v>
      </c>
      <c r="D105" s="43" t="s">
        <v>146</v>
      </c>
      <c r="E105" s="25" t="s">
        <v>25</v>
      </c>
      <c r="F105" s="44" t="s">
        <v>82</v>
      </c>
    </row>
    <row r="106" spans="1:6" ht="12">
      <c r="A106" s="13" t="s">
        <v>135</v>
      </c>
      <c r="B106" s="13" t="s">
        <v>286</v>
      </c>
      <c r="C106" s="13" t="str">
        <f t="shared" si="3"/>
        <v>Facultad</v>
      </c>
      <c r="D106" s="41" t="s">
        <v>141</v>
      </c>
      <c r="E106" s="26" t="s">
        <v>42</v>
      </c>
      <c r="F106" s="29" t="s">
        <v>82</v>
      </c>
    </row>
    <row r="107" spans="1:6" ht="12">
      <c r="A107" s="13" t="s">
        <v>135</v>
      </c>
      <c r="B107" s="13" t="s">
        <v>286</v>
      </c>
      <c r="C107" s="13" t="str">
        <f t="shared" si="3"/>
        <v>Facultad</v>
      </c>
      <c r="D107" s="41" t="s">
        <v>141</v>
      </c>
      <c r="E107" s="26" t="s">
        <v>106</v>
      </c>
      <c r="F107" s="29" t="s">
        <v>82</v>
      </c>
    </row>
    <row r="108" spans="1:6" ht="12">
      <c r="A108" s="13" t="s">
        <v>135</v>
      </c>
      <c r="B108" s="13" t="s">
        <v>286</v>
      </c>
      <c r="C108" s="13" t="str">
        <f t="shared" si="3"/>
        <v>Facultad</v>
      </c>
      <c r="D108" s="41" t="s">
        <v>141</v>
      </c>
      <c r="E108" s="26" t="s">
        <v>21</v>
      </c>
      <c r="F108" s="29" t="s">
        <v>82</v>
      </c>
    </row>
    <row r="109" spans="1:6" ht="13.5">
      <c r="A109" s="13" t="s">
        <v>135</v>
      </c>
      <c r="B109" s="13" t="s">
        <v>286</v>
      </c>
      <c r="C109" s="13" t="str">
        <f t="shared" si="3"/>
        <v>Facultad</v>
      </c>
      <c r="D109" s="41" t="s">
        <v>141</v>
      </c>
      <c r="E109" s="26" t="s">
        <v>304</v>
      </c>
      <c r="F109" s="29" t="s">
        <v>82</v>
      </c>
    </row>
    <row r="110" spans="1:6" ht="12">
      <c r="A110" s="13" t="s">
        <v>135</v>
      </c>
      <c r="B110" s="13" t="s">
        <v>286</v>
      </c>
      <c r="C110" s="13" t="str">
        <f t="shared" si="3"/>
        <v>Facultad</v>
      </c>
      <c r="D110" s="41" t="s">
        <v>141</v>
      </c>
      <c r="E110" s="26" t="s">
        <v>18</v>
      </c>
      <c r="F110" s="29" t="s">
        <v>82</v>
      </c>
    </row>
    <row r="111" spans="1:6" ht="12">
      <c r="A111" s="13" t="s">
        <v>24</v>
      </c>
      <c r="B111" s="13" t="s">
        <v>286</v>
      </c>
      <c r="C111" s="13" t="str">
        <f t="shared" si="3"/>
        <v>Facultad</v>
      </c>
      <c r="D111" s="45" t="s">
        <v>149</v>
      </c>
      <c r="E111" s="48" t="s">
        <v>44</v>
      </c>
      <c r="F111" s="49" t="s">
        <v>82</v>
      </c>
    </row>
    <row r="112" spans="1:6" ht="12">
      <c r="A112" s="13" t="s">
        <v>24</v>
      </c>
      <c r="B112" s="13" t="s">
        <v>286</v>
      </c>
      <c r="C112" s="13" t="str">
        <f t="shared" si="3"/>
        <v>Facultad</v>
      </c>
      <c r="D112" s="46" t="s">
        <v>149</v>
      </c>
      <c r="E112" s="25" t="s">
        <v>43</v>
      </c>
      <c r="F112" s="44" t="s">
        <v>82</v>
      </c>
    </row>
    <row r="113" spans="1:6" ht="12">
      <c r="A113" s="13" t="s">
        <v>24</v>
      </c>
      <c r="B113" s="13" t="s">
        <v>286</v>
      </c>
      <c r="C113" s="13" t="str">
        <f t="shared" si="3"/>
        <v>Facultad</v>
      </c>
      <c r="D113" s="46" t="s">
        <v>149</v>
      </c>
      <c r="E113" s="25" t="s">
        <v>42</v>
      </c>
      <c r="F113" s="44" t="s">
        <v>82</v>
      </c>
    </row>
    <row r="114" spans="1:6" ht="12">
      <c r="A114" s="13" t="s">
        <v>24</v>
      </c>
      <c r="B114" s="13" t="s">
        <v>286</v>
      </c>
      <c r="C114" s="13" t="str">
        <f t="shared" si="3"/>
        <v>Facultad</v>
      </c>
      <c r="D114" s="46" t="s">
        <v>149</v>
      </c>
      <c r="E114" s="25" t="s">
        <v>41</v>
      </c>
      <c r="F114" s="44" t="s">
        <v>82</v>
      </c>
    </row>
    <row r="115" spans="1:6" ht="12">
      <c r="A115" s="13" t="s">
        <v>24</v>
      </c>
      <c r="B115" s="13" t="s">
        <v>286</v>
      </c>
      <c r="C115" s="13" t="str">
        <f t="shared" si="3"/>
        <v>Facultad</v>
      </c>
      <c r="D115" s="46" t="s">
        <v>149</v>
      </c>
      <c r="E115" s="25" t="s">
        <v>192</v>
      </c>
      <c r="F115" s="44" t="s">
        <v>82</v>
      </c>
    </row>
    <row r="116" spans="1:6" ht="12">
      <c r="A116" s="13" t="s">
        <v>24</v>
      </c>
      <c r="B116" s="13" t="s">
        <v>286</v>
      </c>
      <c r="C116" s="13" t="str">
        <f t="shared" si="3"/>
        <v>Facultad</v>
      </c>
      <c r="D116" s="46" t="s">
        <v>149</v>
      </c>
      <c r="E116" s="25" t="s">
        <v>23</v>
      </c>
      <c r="F116" s="44" t="s">
        <v>82</v>
      </c>
    </row>
    <row r="117" spans="1:6" ht="12">
      <c r="A117" s="13" t="s">
        <v>24</v>
      </c>
      <c r="B117" s="13" t="s">
        <v>286</v>
      </c>
      <c r="C117" s="13" t="str">
        <f t="shared" si="3"/>
        <v>Facultad</v>
      </c>
      <c r="D117" s="46" t="s">
        <v>149</v>
      </c>
      <c r="E117" s="25" t="s">
        <v>21</v>
      </c>
      <c r="F117" s="44" t="s">
        <v>82</v>
      </c>
    </row>
    <row r="118" spans="1:6" ht="12">
      <c r="A118" s="13" t="s">
        <v>24</v>
      </c>
      <c r="B118" s="13" t="s">
        <v>286</v>
      </c>
      <c r="C118" s="13" t="str">
        <f t="shared" si="3"/>
        <v>Facultad</v>
      </c>
      <c r="D118" s="46" t="s">
        <v>149</v>
      </c>
      <c r="E118" s="25" t="s">
        <v>20</v>
      </c>
      <c r="F118" s="44" t="s">
        <v>82</v>
      </c>
    </row>
    <row r="119" spans="1:6" ht="12">
      <c r="A119" s="13" t="s">
        <v>24</v>
      </c>
      <c r="B119" s="13" t="s">
        <v>286</v>
      </c>
      <c r="C119" s="13" t="str">
        <f t="shared" si="3"/>
        <v>Facultad</v>
      </c>
      <c r="D119" s="50" t="s">
        <v>149</v>
      </c>
      <c r="E119" s="25" t="s">
        <v>191</v>
      </c>
      <c r="F119" s="44" t="s">
        <v>82</v>
      </c>
    </row>
    <row r="120" spans="1:6" ht="12">
      <c r="A120" s="13" t="s">
        <v>135</v>
      </c>
      <c r="B120" s="13" t="s">
        <v>286</v>
      </c>
      <c r="C120" s="13" t="str">
        <f t="shared" si="3"/>
        <v>Facultad</v>
      </c>
      <c r="D120" s="41" t="s">
        <v>148</v>
      </c>
      <c r="E120" s="26" t="s">
        <v>55</v>
      </c>
      <c r="F120" s="29" t="s">
        <v>82</v>
      </c>
    </row>
    <row r="121" spans="1:6" ht="12">
      <c r="A121" s="13" t="s">
        <v>135</v>
      </c>
      <c r="B121" s="13" t="s">
        <v>286</v>
      </c>
      <c r="C121" s="13" t="str">
        <f t="shared" si="3"/>
        <v>Facultad</v>
      </c>
      <c r="D121" s="41" t="s">
        <v>148</v>
      </c>
      <c r="E121" s="26" t="s">
        <v>50</v>
      </c>
      <c r="F121" s="29" t="s">
        <v>82</v>
      </c>
    </row>
    <row r="122" spans="1:6" ht="12">
      <c r="A122" s="13" t="s">
        <v>135</v>
      </c>
      <c r="B122" s="13" t="s">
        <v>286</v>
      </c>
      <c r="C122" s="13" t="str">
        <f t="shared" si="3"/>
        <v>Facultad</v>
      </c>
      <c r="D122" s="41" t="s">
        <v>148</v>
      </c>
      <c r="E122" s="26" t="s">
        <v>42</v>
      </c>
      <c r="F122" s="29" t="s">
        <v>82</v>
      </c>
    </row>
    <row r="123" spans="1:6" ht="12">
      <c r="A123" s="13" t="s">
        <v>135</v>
      </c>
      <c r="B123" s="13" t="s">
        <v>286</v>
      </c>
      <c r="C123" s="13" t="str">
        <f t="shared" si="3"/>
        <v>Facultad</v>
      </c>
      <c r="D123" s="41" t="s">
        <v>148</v>
      </c>
      <c r="E123" s="26" t="s">
        <v>37</v>
      </c>
      <c r="F123" s="29" t="s">
        <v>82</v>
      </c>
    </row>
    <row r="124" spans="1:6" ht="12">
      <c r="A124" s="13" t="s">
        <v>135</v>
      </c>
      <c r="B124" s="13" t="s">
        <v>286</v>
      </c>
      <c r="C124" s="13" t="str">
        <f t="shared" si="3"/>
        <v>Facultad</v>
      </c>
      <c r="D124" s="41" t="s">
        <v>148</v>
      </c>
      <c r="E124" s="26" t="s">
        <v>21</v>
      </c>
      <c r="F124" s="29" t="s">
        <v>82</v>
      </c>
    </row>
    <row r="125" spans="1:6" ht="12">
      <c r="A125" s="13" t="s">
        <v>334</v>
      </c>
      <c r="B125" s="13" t="s">
        <v>102</v>
      </c>
      <c r="C125" s="3" t="s">
        <v>103</v>
      </c>
      <c r="D125" s="45" t="s">
        <v>152</v>
      </c>
      <c r="E125" s="17" t="s">
        <v>49</v>
      </c>
      <c r="F125" s="44" t="s">
        <v>82</v>
      </c>
    </row>
    <row r="126" spans="1:6" ht="12">
      <c r="A126" s="13" t="s">
        <v>334</v>
      </c>
      <c r="B126" s="13" t="s">
        <v>102</v>
      </c>
      <c r="C126" s="13" t="str">
        <f aca="true" t="shared" si="4" ref="C126:C146">+C125</f>
        <v>Centro universitario UAEM</v>
      </c>
      <c r="D126" s="46" t="s">
        <v>152</v>
      </c>
      <c r="E126" s="17" t="s">
        <v>36</v>
      </c>
      <c r="F126" s="44" t="s">
        <v>81</v>
      </c>
    </row>
    <row r="127" spans="1:6" ht="13.5">
      <c r="A127" s="13" t="s">
        <v>334</v>
      </c>
      <c r="B127" s="13" t="s">
        <v>102</v>
      </c>
      <c r="C127" s="13" t="str">
        <f t="shared" si="4"/>
        <v>Centro universitario UAEM</v>
      </c>
      <c r="D127" s="46" t="s">
        <v>152</v>
      </c>
      <c r="E127" s="17" t="s">
        <v>101</v>
      </c>
      <c r="F127" s="44" t="s">
        <v>82</v>
      </c>
    </row>
    <row r="128" spans="1:6" ht="12">
      <c r="A128" s="13" t="s">
        <v>334</v>
      </c>
      <c r="B128" s="13" t="s">
        <v>102</v>
      </c>
      <c r="C128" s="13" t="str">
        <f t="shared" si="4"/>
        <v>Centro universitario UAEM</v>
      </c>
      <c r="D128" s="46" t="s">
        <v>152</v>
      </c>
      <c r="E128" s="17" t="s">
        <v>27</v>
      </c>
      <c r="F128" s="44" t="s">
        <v>82</v>
      </c>
    </row>
    <row r="129" spans="1:6" ht="12">
      <c r="A129" s="13" t="s">
        <v>334</v>
      </c>
      <c r="B129" s="13" t="s">
        <v>102</v>
      </c>
      <c r="C129" s="13" t="str">
        <f t="shared" si="4"/>
        <v>Centro universitario UAEM</v>
      </c>
      <c r="D129" s="50" t="s">
        <v>152</v>
      </c>
      <c r="E129" s="17" t="s">
        <v>276</v>
      </c>
      <c r="F129" s="44" t="s">
        <v>82</v>
      </c>
    </row>
    <row r="130" spans="1:6" s="54" customFormat="1" ht="12">
      <c r="A130" s="54" t="s">
        <v>100</v>
      </c>
      <c r="B130" s="54" t="s">
        <v>100</v>
      </c>
      <c r="C130" s="54" t="str">
        <f t="shared" si="4"/>
        <v>Centro universitario UAEM</v>
      </c>
      <c r="D130" s="17" t="s">
        <v>157</v>
      </c>
      <c r="E130" s="25" t="s">
        <v>31</v>
      </c>
      <c r="F130" s="44" t="s">
        <v>82</v>
      </c>
    </row>
    <row r="131" spans="1:6" ht="12">
      <c r="A131" s="13" t="s">
        <v>335</v>
      </c>
      <c r="B131" s="13" t="s">
        <v>285</v>
      </c>
      <c r="C131" s="13" t="str">
        <f t="shared" si="4"/>
        <v>Centro universitario UAEM</v>
      </c>
      <c r="D131" s="26" t="s">
        <v>161</v>
      </c>
      <c r="E131" s="26" t="s">
        <v>31</v>
      </c>
      <c r="F131" s="29" t="s">
        <v>82</v>
      </c>
    </row>
    <row r="132" spans="1:6" ht="12">
      <c r="A132" s="13" t="s">
        <v>334</v>
      </c>
      <c r="B132" s="13" t="s">
        <v>89</v>
      </c>
      <c r="C132" s="13" t="str">
        <f t="shared" si="4"/>
        <v>Centro universitario UAEM</v>
      </c>
      <c r="D132" s="17" t="s">
        <v>298</v>
      </c>
      <c r="E132" s="25" t="s">
        <v>35</v>
      </c>
      <c r="F132" s="44" t="s">
        <v>82</v>
      </c>
    </row>
    <row r="133" spans="1:6" ht="12">
      <c r="A133" s="13" t="s">
        <v>334</v>
      </c>
      <c r="B133" s="13" t="s">
        <v>89</v>
      </c>
      <c r="C133" s="13" t="str">
        <f t="shared" si="4"/>
        <v>Centro universitario UAEM</v>
      </c>
      <c r="D133" s="40" t="s">
        <v>298</v>
      </c>
      <c r="E133" s="26" t="s">
        <v>49</v>
      </c>
      <c r="F133" s="29" t="s">
        <v>82</v>
      </c>
    </row>
    <row r="134" spans="1:6" ht="12">
      <c r="A134" s="13" t="s">
        <v>334</v>
      </c>
      <c r="B134" s="13" t="s">
        <v>89</v>
      </c>
      <c r="C134" s="13" t="str">
        <f t="shared" si="4"/>
        <v>Centro universitario UAEM</v>
      </c>
      <c r="D134" s="40" t="s">
        <v>298</v>
      </c>
      <c r="E134" s="26" t="s">
        <v>31</v>
      </c>
      <c r="F134" s="29" t="s">
        <v>82</v>
      </c>
    </row>
    <row r="135" spans="1:6" s="54" customFormat="1" ht="12">
      <c r="A135" s="54" t="s">
        <v>334</v>
      </c>
      <c r="B135" s="54" t="s">
        <v>89</v>
      </c>
      <c r="C135" s="54" t="str">
        <f t="shared" si="4"/>
        <v>Centro universitario UAEM</v>
      </c>
      <c r="D135" s="40" t="s">
        <v>298</v>
      </c>
      <c r="E135" s="26" t="s">
        <v>27</v>
      </c>
      <c r="F135" s="29" t="s">
        <v>82</v>
      </c>
    </row>
    <row r="136" spans="1:6" s="54" customFormat="1" ht="12">
      <c r="A136" s="54" t="s">
        <v>336</v>
      </c>
      <c r="B136" s="54" t="s">
        <v>97</v>
      </c>
      <c r="C136" s="54" t="str">
        <f t="shared" si="4"/>
        <v>Centro universitario UAEM</v>
      </c>
      <c r="D136" s="45" t="s">
        <v>151</v>
      </c>
      <c r="E136" s="25" t="s">
        <v>49</v>
      </c>
      <c r="F136" s="44" t="s">
        <v>82</v>
      </c>
    </row>
    <row r="137" spans="1:6" s="54" customFormat="1" ht="12">
      <c r="A137" s="54" t="s">
        <v>336</v>
      </c>
      <c r="B137" s="54" t="s">
        <v>97</v>
      </c>
      <c r="C137" s="54" t="str">
        <f t="shared" si="4"/>
        <v>Centro universitario UAEM</v>
      </c>
      <c r="D137" s="50" t="s">
        <v>151</v>
      </c>
      <c r="E137" s="25" t="s">
        <v>27</v>
      </c>
      <c r="F137" s="44" t="s">
        <v>82</v>
      </c>
    </row>
    <row r="138" spans="1:6" s="54" customFormat="1" ht="12">
      <c r="A138" s="54" t="s">
        <v>336</v>
      </c>
      <c r="B138" s="54" t="s">
        <v>97</v>
      </c>
      <c r="C138" s="54" t="str">
        <f t="shared" si="4"/>
        <v>Centro universitario UAEM</v>
      </c>
      <c r="D138" s="40" t="s">
        <v>151</v>
      </c>
      <c r="E138" s="26" t="s">
        <v>31</v>
      </c>
      <c r="F138" s="29" t="s">
        <v>82</v>
      </c>
    </row>
    <row r="139" spans="1:6" ht="12">
      <c r="A139" s="13" t="s">
        <v>336</v>
      </c>
      <c r="B139" s="13" t="s">
        <v>97</v>
      </c>
      <c r="C139" s="13" t="str">
        <f t="shared" si="4"/>
        <v>Centro universitario UAEM</v>
      </c>
      <c r="D139" s="40" t="s">
        <v>151</v>
      </c>
      <c r="E139" s="26" t="s">
        <v>36</v>
      </c>
      <c r="F139" s="29" t="s">
        <v>81</v>
      </c>
    </row>
    <row r="140" spans="1:6" ht="12">
      <c r="A140" s="13" t="s">
        <v>336</v>
      </c>
      <c r="B140" s="13" t="s">
        <v>97</v>
      </c>
      <c r="C140" s="13" t="str">
        <f t="shared" si="4"/>
        <v>Centro universitario UAEM</v>
      </c>
      <c r="D140" s="40" t="s">
        <v>151</v>
      </c>
      <c r="E140" s="26" t="s">
        <v>279</v>
      </c>
      <c r="F140" s="29" t="s">
        <v>82</v>
      </c>
    </row>
    <row r="141" spans="1:6" ht="12">
      <c r="A141" s="13" t="s">
        <v>334</v>
      </c>
      <c r="B141" s="13" t="s">
        <v>317</v>
      </c>
      <c r="C141" s="13" t="str">
        <f t="shared" si="4"/>
        <v>Centro universitario UAEM</v>
      </c>
      <c r="D141" s="45" t="s">
        <v>156</v>
      </c>
      <c r="E141" s="17" t="s">
        <v>31</v>
      </c>
      <c r="F141" s="44" t="s">
        <v>82</v>
      </c>
    </row>
    <row r="142" spans="1:6" s="54" customFormat="1" ht="12">
      <c r="A142" s="54" t="s">
        <v>334</v>
      </c>
      <c r="B142" s="54" t="s">
        <v>317</v>
      </c>
      <c r="C142" s="54" t="str">
        <f t="shared" si="4"/>
        <v>Centro universitario UAEM</v>
      </c>
      <c r="D142" s="46" t="s">
        <v>156</v>
      </c>
      <c r="E142" s="17" t="s">
        <v>93</v>
      </c>
      <c r="F142" s="44" t="s">
        <v>82</v>
      </c>
    </row>
    <row r="143" spans="1:6" s="54" customFormat="1" ht="12">
      <c r="A143" s="54" t="s">
        <v>334</v>
      </c>
      <c r="B143" s="54" t="s">
        <v>317</v>
      </c>
      <c r="C143" s="54" t="str">
        <f t="shared" si="4"/>
        <v>Centro universitario UAEM</v>
      </c>
      <c r="D143" s="46" t="s">
        <v>156</v>
      </c>
      <c r="E143" s="17" t="s">
        <v>92</v>
      </c>
      <c r="F143" s="44" t="s">
        <v>82</v>
      </c>
    </row>
    <row r="144" spans="1:6" s="54" customFormat="1" ht="12">
      <c r="A144" s="54" t="s">
        <v>334</v>
      </c>
      <c r="B144" s="54" t="s">
        <v>317</v>
      </c>
      <c r="C144" s="54" t="str">
        <f t="shared" si="4"/>
        <v>Centro universitario UAEM</v>
      </c>
      <c r="D144" s="50" t="s">
        <v>156</v>
      </c>
      <c r="E144" s="17" t="s">
        <v>279</v>
      </c>
      <c r="F144" s="44" t="s">
        <v>82</v>
      </c>
    </row>
    <row r="145" spans="1:6" ht="12">
      <c r="A145" s="13" t="s">
        <v>95</v>
      </c>
      <c r="B145" s="13" t="s">
        <v>284</v>
      </c>
      <c r="C145" s="13" t="str">
        <f t="shared" si="4"/>
        <v>Centro universitario UAEM</v>
      </c>
      <c r="D145" s="41" t="s">
        <v>160</v>
      </c>
      <c r="E145" s="26" t="s">
        <v>31</v>
      </c>
      <c r="F145" s="29" t="s">
        <v>82</v>
      </c>
    </row>
    <row r="146" spans="1:6" ht="12">
      <c r="A146" s="13" t="s">
        <v>335</v>
      </c>
      <c r="B146" s="13" t="s">
        <v>91</v>
      </c>
      <c r="C146" s="13" t="str">
        <f t="shared" si="4"/>
        <v>Centro universitario UAEM</v>
      </c>
      <c r="D146" s="17" t="s">
        <v>158</v>
      </c>
      <c r="E146" s="25" t="s">
        <v>36</v>
      </c>
      <c r="F146" s="44" t="s">
        <v>81</v>
      </c>
    </row>
    <row r="147" spans="1:6" s="54" customFormat="1" ht="12">
      <c r="A147" s="54" t="s">
        <v>16</v>
      </c>
      <c r="B147" s="54" t="s">
        <v>88</v>
      </c>
      <c r="C147" s="27" t="s">
        <v>90</v>
      </c>
      <c r="D147" s="45" t="s">
        <v>159</v>
      </c>
      <c r="E147" s="25" t="s">
        <v>31</v>
      </c>
      <c r="F147" s="44" t="s">
        <v>82</v>
      </c>
    </row>
    <row r="148" spans="1:6" ht="12">
      <c r="A148" s="13" t="s">
        <v>16</v>
      </c>
      <c r="B148" s="13" t="s">
        <v>88</v>
      </c>
      <c r="C148" s="13" t="str">
        <f>+C147</f>
        <v>Unidad académica profesional</v>
      </c>
      <c r="D148" s="46" t="s">
        <v>159</v>
      </c>
      <c r="E148" s="25" t="s">
        <v>316</v>
      </c>
      <c r="F148" s="44" t="s">
        <v>81</v>
      </c>
    </row>
    <row r="149" spans="1:6" s="54" customFormat="1" ht="12">
      <c r="A149" s="54" t="s">
        <v>16</v>
      </c>
      <c r="B149" s="54" t="s">
        <v>88</v>
      </c>
      <c r="C149" s="54" t="str">
        <f>+C148</f>
        <v>Unidad académica profesional</v>
      </c>
      <c r="D149" s="50" t="s">
        <v>159</v>
      </c>
      <c r="E149" s="25" t="s">
        <v>279</v>
      </c>
      <c r="F149" s="44" t="s">
        <v>82</v>
      </c>
    </row>
    <row r="150" spans="1:6" ht="12">
      <c r="A150" s="13" t="s">
        <v>28</v>
      </c>
      <c r="B150" s="13" t="s">
        <v>286</v>
      </c>
      <c r="C150" s="27" t="s">
        <v>87</v>
      </c>
      <c r="D150" s="41" t="s">
        <v>86</v>
      </c>
      <c r="E150" s="26" t="s">
        <v>50</v>
      </c>
      <c r="F150" s="29" t="s">
        <v>82</v>
      </c>
    </row>
    <row r="151" spans="1:6" s="54" customFormat="1" ht="12">
      <c r="A151" s="54" t="s">
        <v>28</v>
      </c>
      <c r="B151" s="54" t="s">
        <v>286</v>
      </c>
      <c r="C151" s="54" t="str">
        <f aca="true" t="shared" si="5" ref="C151:C161">+C150</f>
        <v>Instituto y centro de investigación</v>
      </c>
      <c r="D151" s="41" t="s">
        <v>86</v>
      </c>
      <c r="E151" s="26" t="s">
        <v>49</v>
      </c>
      <c r="F151" s="29" t="s">
        <v>82</v>
      </c>
    </row>
    <row r="152" spans="1:6" s="54" customFormat="1" ht="12">
      <c r="A152" s="54" t="s">
        <v>28</v>
      </c>
      <c r="B152" s="54" t="s">
        <v>286</v>
      </c>
      <c r="C152" s="54" t="str">
        <f t="shared" si="5"/>
        <v>Instituto y centro de investigación</v>
      </c>
      <c r="D152" s="41" t="s">
        <v>86</v>
      </c>
      <c r="E152" s="26" t="s">
        <v>27</v>
      </c>
      <c r="F152" s="29" t="s">
        <v>82</v>
      </c>
    </row>
    <row r="153" spans="1:6" ht="12">
      <c r="A153" s="13" t="s">
        <v>332</v>
      </c>
      <c r="B153" s="13" t="s">
        <v>286</v>
      </c>
      <c r="C153" s="13" t="str">
        <f t="shared" si="5"/>
        <v>Instituto y centro de investigación</v>
      </c>
      <c r="D153" s="55" t="s">
        <v>338</v>
      </c>
      <c r="E153" s="25" t="s">
        <v>85</v>
      </c>
      <c r="F153" s="44" t="s">
        <v>82</v>
      </c>
    </row>
    <row r="154" spans="1:6" ht="12">
      <c r="A154" s="13" t="s">
        <v>332</v>
      </c>
      <c r="B154" s="13" t="s">
        <v>286</v>
      </c>
      <c r="C154" s="13" t="str">
        <f t="shared" si="5"/>
        <v>Instituto y centro de investigación</v>
      </c>
      <c r="D154" s="56" t="s">
        <v>338</v>
      </c>
      <c r="E154" s="25" t="s">
        <v>34</v>
      </c>
      <c r="F154" s="44" t="s">
        <v>82</v>
      </c>
    </row>
    <row r="155" spans="1:6" ht="12">
      <c r="A155" s="13" t="s">
        <v>332</v>
      </c>
      <c r="B155" s="13" t="s">
        <v>286</v>
      </c>
      <c r="C155" s="13" t="str">
        <f t="shared" si="5"/>
        <v>Instituto y centro de investigación</v>
      </c>
      <c r="D155" s="56" t="s">
        <v>338</v>
      </c>
      <c r="E155" s="17" t="s">
        <v>277</v>
      </c>
      <c r="F155" s="44" t="s">
        <v>82</v>
      </c>
    </row>
    <row r="156" spans="1:6" ht="12">
      <c r="A156" s="13" t="s">
        <v>332</v>
      </c>
      <c r="B156" s="13" t="s">
        <v>286</v>
      </c>
      <c r="C156" s="13" t="str">
        <f t="shared" si="5"/>
        <v>Instituto y centro de investigación</v>
      </c>
      <c r="D156" s="57" t="s">
        <v>338</v>
      </c>
      <c r="E156" s="25" t="s">
        <v>17</v>
      </c>
      <c r="F156" s="44" t="s">
        <v>82</v>
      </c>
    </row>
    <row r="157" spans="1:6" ht="12">
      <c r="A157" s="13" t="s">
        <v>26</v>
      </c>
      <c r="B157" s="13" t="s">
        <v>286</v>
      </c>
      <c r="C157" s="13" t="str">
        <f t="shared" si="5"/>
        <v>Instituto y centro de investigación</v>
      </c>
      <c r="D157" s="41" t="s">
        <v>84</v>
      </c>
      <c r="E157" s="41" t="s">
        <v>25</v>
      </c>
      <c r="F157" s="29" t="s">
        <v>82</v>
      </c>
    </row>
    <row r="158" spans="1:6" ht="12">
      <c r="A158" s="13" t="s">
        <v>332</v>
      </c>
      <c r="B158" s="13" t="s">
        <v>286</v>
      </c>
      <c r="C158" s="13" t="str">
        <f t="shared" si="5"/>
        <v>Instituto y centro de investigación</v>
      </c>
      <c r="D158" s="17" t="s">
        <v>83</v>
      </c>
      <c r="E158" s="25" t="s">
        <v>53</v>
      </c>
      <c r="F158" s="44" t="s">
        <v>82</v>
      </c>
    </row>
    <row r="159" spans="1:6" ht="12">
      <c r="A159" s="13" t="s">
        <v>332</v>
      </c>
      <c r="B159" s="13" t="s">
        <v>286</v>
      </c>
      <c r="C159" s="13" t="str">
        <f t="shared" si="5"/>
        <v>Instituto y centro de investigación</v>
      </c>
      <c r="D159" s="17" t="s">
        <v>83</v>
      </c>
      <c r="E159" s="25" t="s">
        <v>34</v>
      </c>
      <c r="F159" s="44" t="s">
        <v>82</v>
      </c>
    </row>
    <row r="160" spans="1:6" ht="12">
      <c r="A160" s="13" t="s">
        <v>332</v>
      </c>
      <c r="B160" s="13" t="s">
        <v>286</v>
      </c>
      <c r="C160" s="13" t="str">
        <f t="shared" si="5"/>
        <v>Instituto y centro de investigación</v>
      </c>
      <c r="D160" s="17" t="s">
        <v>83</v>
      </c>
      <c r="E160" s="25" t="s">
        <v>17</v>
      </c>
      <c r="F160" s="44" t="s">
        <v>82</v>
      </c>
    </row>
    <row r="161" spans="1:6" ht="12">
      <c r="A161" s="13" t="s">
        <v>135</v>
      </c>
      <c r="B161" s="13" t="s">
        <v>286</v>
      </c>
      <c r="C161" s="13" t="str">
        <f t="shared" si="5"/>
        <v>Instituto y centro de investigación</v>
      </c>
      <c r="D161" s="41" t="s">
        <v>181</v>
      </c>
      <c r="E161" s="41" t="s">
        <v>276</v>
      </c>
      <c r="F161" s="29" t="s">
        <v>82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2" r:id="rId1"/>
  <rowBreaks count="2" manualBreakCount="2">
    <brk id="64" min="3" max="5" man="1"/>
    <brk id="129" min="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K24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5.57421875" style="30" customWidth="1"/>
    <col min="2" max="7" width="6.00390625" style="30" customWidth="1"/>
    <col min="8" max="10" width="7.00390625" style="30" bestFit="1" customWidth="1"/>
    <col min="11" max="16384" width="11.421875" style="30" customWidth="1"/>
  </cols>
  <sheetData>
    <row r="1" spans="1:11" ht="15">
      <c r="A1" s="5" t="s">
        <v>162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18" t="s">
        <v>14</v>
      </c>
      <c r="B2" s="18"/>
      <c r="C2" s="18"/>
      <c r="D2" s="18"/>
      <c r="E2" s="19"/>
      <c r="F2" s="19"/>
      <c r="G2" s="19"/>
      <c r="H2" s="19"/>
      <c r="I2" s="19"/>
      <c r="J2" s="19"/>
      <c r="K2" s="19"/>
    </row>
    <row r="3" spans="1:11" ht="15">
      <c r="A3" s="20">
        <v>27</v>
      </c>
      <c r="B3" s="20"/>
      <c r="C3" s="20"/>
      <c r="D3" s="20"/>
      <c r="E3" s="21"/>
      <c r="F3" s="21"/>
      <c r="G3" s="21"/>
      <c r="H3" s="21"/>
      <c r="I3" s="21"/>
      <c r="J3" s="21"/>
      <c r="K3" s="21"/>
    </row>
    <row r="4" spans="1:10" ht="15">
      <c r="A4" s="68" t="s">
        <v>324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4" customHeight="1">
      <c r="A6" s="69" t="s">
        <v>168</v>
      </c>
      <c r="B6" s="71" t="s">
        <v>325</v>
      </c>
      <c r="C6" s="72"/>
      <c r="D6" s="73"/>
      <c r="E6" s="71" t="s">
        <v>299</v>
      </c>
      <c r="F6" s="72"/>
      <c r="G6" s="73"/>
      <c r="H6" s="71" t="s">
        <v>178</v>
      </c>
      <c r="I6" s="72"/>
      <c r="J6" s="74"/>
    </row>
    <row r="7" spans="1:10" ht="12" customHeight="1">
      <c r="A7" s="70"/>
      <c r="B7" s="28" t="s">
        <v>173</v>
      </c>
      <c r="C7" s="28" t="s">
        <v>174</v>
      </c>
      <c r="D7" s="28" t="s">
        <v>176</v>
      </c>
      <c r="E7" s="28" t="s">
        <v>173</v>
      </c>
      <c r="F7" s="28" t="s">
        <v>174</v>
      </c>
      <c r="G7" s="28" t="s">
        <v>176</v>
      </c>
      <c r="H7" s="28" t="s">
        <v>173</v>
      </c>
      <c r="I7" s="28" t="s">
        <v>174</v>
      </c>
      <c r="J7" s="36" t="s">
        <v>176</v>
      </c>
    </row>
    <row r="8" spans="1:10" ht="12" customHeight="1">
      <c r="A8" s="24" t="s">
        <v>130</v>
      </c>
      <c r="B8" s="9">
        <f aca="true" t="shared" si="0" ref="B8:G8">B16+B9+B11+B23+B28+B33+B38+B43+B50+B54+B60+B64+B69+B75+B81+B84+B90+B92+B95+B98+B104+B19</f>
        <v>1839</v>
      </c>
      <c r="C8" s="9">
        <f t="shared" si="0"/>
        <v>2685</v>
      </c>
      <c r="D8" s="9">
        <f t="shared" si="0"/>
        <v>4524</v>
      </c>
      <c r="E8" s="9">
        <f t="shared" si="0"/>
        <v>1252</v>
      </c>
      <c r="F8" s="9">
        <f t="shared" si="0"/>
        <v>1985</v>
      </c>
      <c r="G8" s="9">
        <f t="shared" si="0"/>
        <v>3237</v>
      </c>
      <c r="H8" s="12">
        <f aca="true" t="shared" si="1" ref="H8:J23">E8/B8*100</f>
        <v>68.0804785209353</v>
      </c>
      <c r="I8" s="12">
        <f t="shared" si="1"/>
        <v>73.9292364990689</v>
      </c>
      <c r="J8" s="12">
        <f t="shared" si="1"/>
        <v>71.55172413793103</v>
      </c>
    </row>
    <row r="9" spans="1:10" ht="12" customHeight="1">
      <c r="A9" s="23" t="s">
        <v>318</v>
      </c>
      <c r="B9" s="5">
        <f aca="true" t="shared" si="2" ref="B9:G9">SUM(B10)</f>
        <v>19</v>
      </c>
      <c r="C9" s="5">
        <f t="shared" si="2"/>
        <v>30</v>
      </c>
      <c r="D9" s="5">
        <f t="shared" si="2"/>
        <v>49</v>
      </c>
      <c r="E9" s="5">
        <f t="shared" si="2"/>
        <v>17</v>
      </c>
      <c r="F9" s="5">
        <f t="shared" si="2"/>
        <v>21</v>
      </c>
      <c r="G9" s="5">
        <f t="shared" si="2"/>
        <v>38</v>
      </c>
      <c r="H9" s="37">
        <f t="shared" si="1"/>
        <v>89.47368421052632</v>
      </c>
      <c r="I9" s="37">
        <f t="shared" si="1"/>
        <v>70</v>
      </c>
      <c r="J9" s="37">
        <f t="shared" si="1"/>
        <v>77.55102040816327</v>
      </c>
    </row>
    <row r="10" spans="1:10" ht="12" customHeight="1">
      <c r="A10" s="7" t="s">
        <v>268</v>
      </c>
      <c r="B10" s="31">
        <v>19</v>
      </c>
      <c r="C10" s="31">
        <v>30</v>
      </c>
      <c r="D10" s="31">
        <f>+B10+C10</f>
        <v>49</v>
      </c>
      <c r="E10" s="31">
        <v>17</v>
      </c>
      <c r="F10" s="31">
        <v>21</v>
      </c>
      <c r="G10" s="31">
        <f>+E10+F10</f>
        <v>38</v>
      </c>
      <c r="H10" s="11">
        <f t="shared" si="1"/>
        <v>89.47368421052632</v>
      </c>
      <c r="I10" s="11">
        <f t="shared" si="1"/>
        <v>70</v>
      </c>
      <c r="J10" s="11">
        <f t="shared" si="1"/>
        <v>77.55102040816327</v>
      </c>
    </row>
    <row r="11" spans="1:10" ht="12" customHeight="1">
      <c r="A11" s="23" t="s">
        <v>129</v>
      </c>
      <c r="B11" s="5">
        <f aca="true" t="shared" si="3" ref="B11:G11">SUM(B12:B15)</f>
        <v>112</v>
      </c>
      <c r="C11" s="5">
        <f t="shared" si="3"/>
        <v>106</v>
      </c>
      <c r="D11" s="5">
        <f t="shared" si="3"/>
        <v>218</v>
      </c>
      <c r="E11" s="5">
        <f t="shared" si="3"/>
        <v>72</v>
      </c>
      <c r="F11" s="5">
        <f t="shared" si="3"/>
        <v>97</v>
      </c>
      <c r="G11" s="5">
        <f t="shared" si="3"/>
        <v>169</v>
      </c>
      <c r="H11" s="37">
        <f t="shared" si="1"/>
        <v>64.28571428571429</v>
      </c>
      <c r="I11" s="37">
        <f t="shared" si="1"/>
        <v>91.50943396226415</v>
      </c>
      <c r="J11" s="37">
        <f t="shared" si="1"/>
        <v>77.52293577981652</v>
      </c>
    </row>
    <row r="12" spans="1:10" ht="12" customHeight="1">
      <c r="A12" s="8" t="s">
        <v>215</v>
      </c>
      <c r="B12" s="32">
        <v>27</v>
      </c>
      <c r="C12" s="32">
        <v>11</v>
      </c>
      <c r="D12" s="31">
        <f>+B12+C12</f>
        <v>38</v>
      </c>
      <c r="E12" s="32">
        <v>16</v>
      </c>
      <c r="F12" s="32">
        <v>9</v>
      </c>
      <c r="G12" s="31">
        <f>+E12+F12</f>
        <v>25</v>
      </c>
      <c r="H12" s="11">
        <f t="shared" si="1"/>
        <v>59.25925925925925</v>
      </c>
      <c r="I12" s="11">
        <f t="shared" si="1"/>
        <v>81.81818181818183</v>
      </c>
      <c r="J12" s="11">
        <f t="shared" si="1"/>
        <v>65.78947368421053</v>
      </c>
    </row>
    <row r="13" spans="1:10" ht="12" customHeight="1">
      <c r="A13" s="7" t="s">
        <v>267</v>
      </c>
      <c r="B13" s="31">
        <v>46</v>
      </c>
      <c r="C13" s="31">
        <v>37</v>
      </c>
      <c r="D13" s="31">
        <f>+B13+C13</f>
        <v>83</v>
      </c>
      <c r="E13" s="31">
        <v>33</v>
      </c>
      <c r="F13" s="31">
        <v>42</v>
      </c>
      <c r="G13" s="31">
        <f>+E13+F13</f>
        <v>75</v>
      </c>
      <c r="H13" s="11">
        <f t="shared" si="1"/>
        <v>71.73913043478261</v>
      </c>
      <c r="I13" s="11">
        <f t="shared" si="1"/>
        <v>113.51351351351352</v>
      </c>
      <c r="J13" s="11">
        <f t="shared" si="1"/>
        <v>90.36144578313254</v>
      </c>
    </row>
    <row r="14" spans="1:10" ht="12" customHeight="1">
      <c r="A14" s="7" t="s">
        <v>266</v>
      </c>
      <c r="B14" s="31">
        <v>14</v>
      </c>
      <c r="C14" s="31">
        <v>35</v>
      </c>
      <c r="D14" s="31">
        <f>+B14+C14</f>
        <v>49</v>
      </c>
      <c r="E14" s="31">
        <v>10</v>
      </c>
      <c r="F14" s="31">
        <v>23</v>
      </c>
      <c r="G14" s="31">
        <f>+E14+F14</f>
        <v>33</v>
      </c>
      <c r="H14" s="11">
        <f t="shared" si="1"/>
        <v>71.42857142857143</v>
      </c>
      <c r="I14" s="11">
        <f t="shared" si="1"/>
        <v>65.71428571428571</v>
      </c>
      <c r="J14" s="11">
        <f t="shared" si="1"/>
        <v>67.3469387755102</v>
      </c>
    </row>
    <row r="15" spans="1:10" ht="12" customHeight="1">
      <c r="A15" s="7" t="s">
        <v>222</v>
      </c>
      <c r="B15" s="31">
        <v>25</v>
      </c>
      <c r="C15" s="31">
        <v>23</v>
      </c>
      <c r="D15" s="31">
        <f>+B15+C15</f>
        <v>48</v>
      </c>
      <c r="E15" s="31">
        <v>13</v>
      </c>
      <c r="F15" s="31">
        <v>23</v>
      </c>
      <c r="G15" s="31">
        <f>+E15+F15</f>
        <v>36</v>
      </c>
      <c r="H15" s="11">
        <f t="shared" si="1"/>
        <v>52</v>
      </c>
      <c r="I15" s="11">
        <f t="shared" si="1"/>
        <v>100</v>
      </c>
      <c r="J15" s="11">
        <f t="shared" si="1"/>
        <v>75</v>
      </c>
    </row>
    <row r="16" spans="1:10" ht="12" customHeight="1">
      <c r="A16" s="23" t="s">
        <v>128</v>
      </c>
      <c r="B16" s="5">
        <f aca="true" t="shared" si="4" ref="B16:G16">SUM(B17:B18)</f>
        <v>40</v>
      </c>
      <c r="C16" s="5">
        <f t="shared" si="4"/>
        <v>35</v>
      </c>
      <c r="D16" s="5">
        <f t="shared" si="4"/>
        <v>75</v>
      </c>
      <c r="E16" s="5">
        <f t="shared" si="4"/>
        <v>8</v>
      </c>
      <c r="F16" s="5">
        <f t="shared" si="4"/>
        <v>15</v>
      </c>
      <c r="G16" s="5">
        <f t="shared" si="4"/>
        <v>23</v>
      </c>
      <c r="H16" s="37">
        <f t="shared" si="1"/>
        <v>20</v>
      </c>
      <c r="I16" s="37">
        <f t="shared" si="1"/>
        <v>42.857142857142854</v>
      </c>
      <c r="J16" s="37">
        <f t="shared" si="1"/>
        <v>30.666666666666664</v>
      </c>
    </row>
    <row r="17" spans="1:10" ht="12" customHeight="1">
      <c r="A17" s="7" t="s">
        <v>265</v>
      </c>
      <c r="B17" s="31">
        <v>21</v>
      </c>
      <c r="C17" s="31">
        <v>21</v>
      </c>
      <c r="D17" s="31">
        <f>+B17+C17</f>
        <v>42</v>
      </c>
      <c r="E17" s="31">
        <v>6</v>
      </c>
      <c r="F17" s="31">
        <v>8</v>
      </c>
      <c r="G17" s="31">
        <f>+E17+F17</f>
        <v>14</v>
      </c>
      <c r="H17" s="11">
        <f t="shared" si="1"/>
        <v>28.57142857142857</v>
      </c>
      <c r="I17" s="11">
        <f t="shared" si="1"/>
        <v>38.095238095238095</v>
      </c>
      <c r="J17" s="11">
        <f t="shared" si="1"/>
        <v>33.33333333333333</v>
      </c>
    </row>
    <row r="18" spans="1:10" ht="12" customHeight="1">
      <c r="A18" s="7" t="s">
        <v>264</v>
      </c>
      <c r="B18" s="31">
        <v>19</v>
      </c>
      <c r="C18" s="31">
        <v>14</v>
      </c>
      <c r="D18" s="31">
        <f>+B18+C18</f>
        <v>33</v>
      </c>
      <c r="E18" s="31">
        <v>2</v>
      </c>
      <c r="F18" s="31">
        <v>7</v>
      </c>
      <c r="G18" s="31">
        <f>+E18+F18</f>
        <v>9</v>
      </c>
      <c r="H18" s="11">
        <f t="shared" si="1"/>
        <v>10.526315789473683</v>
      </c>
      <c r="I18" s="11">
        <f t="shared" si="1"/>
        <v>50</v>
      </c>
      <c r="J18" s="11">
        <f t="shared" si="1"/>
        <v>27.27272727272727</v>
      </c>
    </row>
    <row r="19" spans="1:10" ht="12" customHeight="1">
      <c r="A19" s="23" t="s">
        <v>179</v>
      </c>
      <c r="B19" s="5">
        <f aca="true" t="shared" si="5" ref="B19:G19">SUM(B20:B22)</f>
        <v>0</v>
      </c>
      <c r="C19" s="5">
        <f t="shared" si="5"/>
        <v>0</v>
      </c>
      <c r="D19" s="5">
        <f t="shared" si="5"/>
        <v>0</v>
      </c>
      <c r="E19" s="5">
        <f t="shared" si="5"/>
        <v>0</v>
      </c>
      <c r="F19" s="5">
        <f t="shared" si="5"/>
        <v>0</v>
      </c>
      <c r="G19" s="5">
        <f t="shared" si="5"/>
        <v>0</v>
      </c>
      <c r="H19" s="37" t="e">
        <f t="shared" si="1"/>
        <v>#DIV/0!</v>
      </c>
      <c r="I19" s="37" t="e">
        <f t="shared" si="1"/>
        <v>#DIV/0!</v>
      </c>
      <c r="J19" s="37" t="e">
        <f t="shared" si="1"/>
        <v>#DIV/0!</v>
      </c>
    </row>
    <row r="20" spans="1:10" ht="12" customHeight="1">
      <c r="A20" s="7" t="s">
        <v>293</v>
      </c>
      <c r="B20" s="31">
        <v>0</v>
      </c>
      <c r="C20" s="31">
        <v>0</v>
      </c>
      <c r="D20" s="31">
        <f>+B20+C20</f>
        <v>0</v>
      </c>
      <c r="E20" s="31">
        <v>0</v>
      </c>
      <c r="F20" s="31">
        <v>0</v>
      </c>
      <c r="G20" s="31">
        <f>+E20+F20</f>
        <v>0</v>
      </c>
      <c r="H20" s="11" t="e">
        <f t="shared" si="1"/>
        <v>#DIV/0!</v>
      </c>
      <c r="I20" s="11" t="e">
        <f t="shared" si="1"/>
        <v>#DIV/0!</v>
      </c>
      <c r="J20" s="11" t="e">
        <f t="shared" si="1"/>
        <v>#DIV/0!</v>
      </c>
    </row>
    <row r="21" spans="1:10" ht="12" customHeight="1">
      <c r="A21" s="7" t="s">
        <v>270</v>
      </c>
      <c r="B21" s="31">
        <v>0</v>
      </c>
      <c r="C21" s="31">
        <v>0</v>
      </c>
      <c r="D21" s="31">
        <f>+B21+C21</f>
        <v>0</v>
      </c>
      <c r="E21" s="31">
        <v>0</v>
      </c>
      <c r="F21" s="31">
        <v>0</v>
      </c>
      <c r="G21" s="31">
        <f>+E21+F21</f>
        <v>0</v>
      </c>
      <c r="H21" s="11" t="e">
        <f t="shared" si="1"/>
        <v>#DIV/0!</v>
      </c>
      <c r="I21" s="11" t="e">
        <f t="shared" si="1"/>
        <v>#DIV/0!</v>
      </c>
      <c r="J21" s="11" t="e">
        <f t="shared" si="1"/>
        <v>#DIV/0!</v>
      </c>
    </row>
    <row r="22" spans="1:10" ht="12" customHeight="1">
      <c r="A22" s="7" t="s">
        <v>269</v>
      </c>
      <c r="B22" s="31">
        <v>0</v>
      </c>
      <c r="C22" s="31">
        <v>0</v>
      </c>
      <c r="D22" s="31">
        <f>+B22+C22</f>
        <v>0</v>
      </c>
      <c r="E22" s="31">
        <v>0</v>
      </c>
      <c r="F22" s="31">
        <v>0</v>
      </c>
      <c r="G22" s="31">
        <f>+E22+F22</f>
        <v>0</v>
      </c>
      <c r="H22" s="11" t="e">
        <f t="shared" si="1"/>
        <v>#DIV/0!</v>
      </c>
      <c r="I22" s="11" t="e">
        <f t="shared" si="1"/>
        <v>#DIV/0!</v>
      </c>
      <c r="J22" s="11" t="e">
        <f t="shared" si="1"/>
        <v>#DIV/0!</v>
      </c>
    </row>
    <row r="23" spans="1:10" ht="12" customHeight="1">
      <c r="A23" s="23" t="s">
        <v>127</v>
      </c>
      <c r="B23" s="5">
        <f aca="true" t="shared" si="6" ref="B23:G23">SUM(B24:B27)</f>
        <v>49</v>
      </c>
      <c r="C23" s="5">
        <f t="shared" si="6"/>
        <v>49</v>
      </c>
      <c r="D23" s="5">
        <f t="shared" si="6"/>
        <v>98</v>
      </c>
      <c r="E23" s="5">
        <f t="shared" si="6"/>
        <v>44</v>
      </c>
      <c r="F23" s="5">
        <f t="shared" si="6"/>
        <v>51</v>
      </c>
      <c r="G23" s="5">
        <f t="shared" si="6"/>
        <v>95</v>
      </c>
      <c r="H23" s="37">
        <f t="shared" si="1"/>
        <v>89.79591836734694</v>
      </c>
      <c r="I23" s="37">
        <f t="shared" si="1"/>
        <v>104.08163265306123</v>
      </c>
      <c r="J23" s="37">
        <f t="shared" si="1"/>
        <v>96.93877551020408</v>
      </c>
    </row>
    <row r="24" spans="1:10" ht="12" customHeight="1">
      <c r="A24" s="7" t="s">
        <v>263</v>
      </c>
      <c r="B24" s="31">
        <v>16</v>
      </c>
      <c r="C24" s="31">
        <v>24</v>
      </c>
      <c r="D24" s="31">
        <f>+B24+C24</f>
        <v>40</v>
      </c>
      <c r="E24" s="31">
        <v>17</v>
      </c>
      <c r="F24" s="31">
        <v>30</v>
      </c>
      <c r="G24" s="31">
        <f>+E24+F24</f>
        <v>47</v>
      </c>
      <c r="H24" s="11">
        <f aca="true" t="shared" si="7" ref="H24:J87">E24/B24*100</f>
        <v>106.25</v>
      </c>
      <c r="I24" s="11">
        <f t="shared" si="7"/>
        <v>125</v>
      </c>
      <c r="J24" s="11">
        <f t="shared" si="7"/>
        <v>117.5</v>
      </c>
    </row>
    <row r="25" spans="1:10" ht="12" customHeight="1">
      <c r="A25" s="7" t="s">
        <v>262</v>
      </c>
      <c r="B25" s="31">
        <v>14</v>
      </c>
      <c r="C25" s="31">
        <v>17</v>
      </c>
      <c r="D25" s="31">
        <f>+B25+C25</f>
        <v>31</v>
      </c>
      <c r="E25" s="31">
        <v>10</v>
      </c>
      <c r="F25" s="31">
        <v>10</v>
      </c>
      <c r="G25" s="31">
        <f>+E25+F25</f>
        <v>20</v>
      </c>
      <c r="H25" s="11">
        <f t="shared" si="7"/>
        <v>71.42857142857143</v>
      </c>
      <c r="I25" s="11">
        <f t="shared" si="7"/>
        <v>58.82352941176471</v>
      </c>
      <c r="J25" s="11">
        <f t="shared" si="7"/>
        <v>64.51612903225806</v>
      </c>
    </row>
    <row r="26" spans="1:10" ht="12" customHeight="1">
      <c r="A26" s="7" t="s">
        <v>261</v>
      </c>
      <c r="B26" s="31">
        <v>11</v>
      </c>
      <c r="C26" s="31">
        <v>2</v>
      </c>
      <c r="D26" s="31">
        <f>+B26+C26</f>
        <v>13</v>
      </c>
      <c r="E26" s="31">
        <v>8</v>
      </c>
      <c r="F26" s="31">
        <v>3</v>
      </c>
      <c r="G26" s="31">
        <f>+E26+F26</f>
        <v>11</v>
      </c>
      <c r="H26" s="11">
        <f t="shared" si="7"/>
        <v>72.72727272727273</v>
      </c>
      <c r="I26" s="11">
        <f t="shared" si="7"/>
        <v>150</v>
      </c>
      <c r="J26" s="11">
        <f t="shared" si="7"/>
        <v>84.61538461538461</v>
      </c>
    </row>
    <row r="27" spans="1:10" ht="12" customHeight="1">
      <c r="A27" s="7" t="s">
        <v>260</v>
      </c>
      <c r="B27" s="31">
        <v>8</v>
      </c>
      <c r="C27" s="31">
        <v>6</v>
      </c>
      <c r="D27" s="31">
        <f>+B27+C27</f>
        <v>14</v>
      </c>
      <c r="E27" s="31">
        <v>9</v>
      </c>
      <c r="F27" s="31">
        <v>8</v>
      </c>
      <c r="G27" s="31">
        <f>+E27+F27</f>
        <v>17</v>
      </c>
      <c r="H27" s="11">
        <f t="shared" si="7"/>
        <v>112.5</v>
      </c>
      <c r="I27" s="11">
        <f t="shared" si="7"/>
        <v>133.33333333333331</v>
      </c>
      <c r="J27" s="11">
        <f t="shared" si="7"/>
        <v>121.42857142857142</v>
      </c>
    </row>
    <row r="28" spans="1:10" ht="12" customHeight="1">
      <c r="A28" s="23" t="s">
        <v>125</v>
      </c>
      <c r="B28" s="5">
        <f aca="true" t="shared" si="8" ref="B28:G28">SUM(B29:B32)</f>
        <v>64</v>
      </c>
      <c r="C28" s="5">
        <f t="shared" si="8"/>
        <v>50</v>
      </c>
      <c r="D28" s="5">
        <f t="shared" si="8"/>
        <v>114</v>
      </c>
      <c r="E28" s="5">
        <f t="shared" si="8"/>
        <v>64</v>
      </c>
      <c r="F28" s="5">
        <f t="shared" si="8"/>
        <v>38</v>
      </c>
      <c r="G28" s="5">
        <f t="shared" si="8"/>
        <v>102</v>
      </c>
      <c r="H28" s="37">
        <f t="shared" si="7"/>
        <v>100</v>
      </c>
      <c r="I28" s="37">
        <f t="shared" si="7"/>
        <v>76</v>
      </c>
      <c r="J28" s="37">
        <f t="shared" si="7"/>
        <v>89.47368421052632</v>
      </c>
    </row>
    <row r="29" spans="1:10" ht="12" customHeight="1">
      <c r="A29" s="7" t="s">
        <v>235</v>
      </c>
      <c r="B29" s="31">
        <v>3</v>
      </c>
      <c r="C29" s="31">
        <v>5</v>
      </c>
      <c r="D29" s="31">
        <f>+B29+C29</f>
        <v>8</v>
      </c>
      <c r="E29" s="31">
        <v>1</v>
      </c>
      <c r="F29" s="31">
        <v>0</v>
      </c>
      <c r="G29" s="31">
        <f>+E29+F29</f>
        <v>1</v>
      </c>
      <c r="H29" s="11">
        <f t="shared" si="7"/>
        <v>33.33333333333333</v>
      </c>
      <c r="I29" s="11">
        <f t="shared" si="7"/>
        <v>0</v>
      </c>
      <c r="J29" s="11">
        <f t="shared" si="7"/>
        <v>12.5</v>
      </c>
    </row>
    <row r="30" spans="1:10" ht="12" customHeight="1">
      <c r="A30" s="7" t="s">
        <v>234</v>
      </c>
      <c r="B30" s="31">
        <v>10</v>
      </c>
      <c r="C30" s="31">
        <v>13</v>
      </c>
      <c r="D30" s="31">
        <f>+B30+C30</f>
        <v>23</v>
      </c>
      <c r="E30" s="31">
        <v>11</v>
      </c>
      <c r="F30" s="31">
        <v>7</v>
      </c>
      <c r="G30" s="31">
        <f>+E30+F30</f>
        <v>18</v>
      </c>
      <c r="H30" s="11">
        <f t="shared" si="7"/>
        <v>110.00000000000001</v>
      </c>
      <c r="I30" s="11">
        <f t="shared" si="7"/>
        <v>53.84615384615385</v>
      </c>
      <c r="J30" s="11">
        <f t="shared" si="7"/>
        <v>78.26086956521739</v>
      </c>
    </row>
    <row r="31" spans="1:10" ht="12" customHeight="1">
      <c r="A31" s="7" t="s">
        <v>259</v>
      </c>
      <c r="B31" s="31">
        <v>32</v>
      </c>
      <c r="C31" s="31">
        <v>12</v>
      </c>
      <c r="D31" s="31">
        <f>+B31+C31</f>
        <v>44</v>
      </c>
      <c r="E31" s="31">
        <v>32</v>
      </c>
      <c r="F31" s="31">
        <v>17</v>
      </c>
      <c r="G31" s="31">
        <f>+E31+F31</f>
        <v>49</v>
      </c>
      <c r="H31" s="11">
        <f t="shared" si="7"/>
        <v>100</v>
      </c>
      <c r="I31" s="11">
        <f t="shared" si="7"/>
        <v>141.66666666666669</v>
      </c>
      <c r="J31" s="11">
        <f t="shared" si="7"/>
        <v>111.36363636363636</v>
      </c>
    </row>
    <row r="32" spans="1:10" ht="12" customHeight="1">
      <c r="A32" s="7" t="s">
        <v>258</v>
      </c>
      <c r="B32" s="31">
        <v>19</v>
      </c>
      <c r="C32" s="31">
        <v>20</v>
      </c>
      <c r="D32" s="31">
        <f>+B32+C32</f>
        <v>39</v>
      </c>
      <c r="E32" s="31">
        <v>20</v>
      </c>
      <c r="F32" s="31">
        <v>14</v>
      </c>
      <c r="G32" s="31">
        <f>+E32+F32</f>
        <v>34</v>
      </c>
      <c r="H32" s="11">
        <f t="shared" si="7"/>
        <v>105.26315789473684</v>
      </c>
      <c r="I32" s="11">
        <f t="shared" si="7"/>
        <v>70</v>
      </c>
      <c r="J32" s="11">
        <f t="shared" si="7"/>
        <v>87.17948717948718</v>
      </c>
    </row>
    <row r="33" spans="1:10" ht="12" customHeight="1">
      <c r="A33" s="23" t="s">
        <v>124</v>
      </c>
      <c r="B33" s="5">
        <f aca="true" t="shared" si="9" ref="B33:G33">SUM(B34:B37)</f>
        <v>132</v>
      </c>
      <c r="C33" s="5">
        <f t="shared" si="9"/>
        <v>371</v>
      </c>
      <c r="D33" s="5">
        <f t="shared" si="9"/>
        <v>503</v>
      </c>
      <c r="E33" s="5">
        <f t="shared" si="9"/>
        <v>57</v>
      </c>
      <c r="F33" s="5">
        <f t="shared" si="9"/>
        <v>266</v>
      </c>
      <c r="G33" s="5">
        <f t="shared" si="9"/>
        <v>323</v>
      </c>
      <c r="H33" s="37">
        <f t="shared" si="7"/>
        <v>43.18181818181818</v>
      </c>
      <c r="I33" s="37">
        <f t="shared" si="7"/>
        <v>71.69811320754717</v>
      </c>
      <c r="J33" s="37">
        <f t="shared" si="7"/>
        <v>64.21471172962227</v>
      </c>
    </row>
    <row r="34" spans="1:10" ht="12" customHeight="1">
      <c r="A34" s="7" t="s">
        <v>257</v>
      </c>
      <c r="B34" s="31">
        <v>52</v>
      </c>
      <c r="C34" s="31">
        <v>19</v>
      </c>
      <c r="D34" s="31">
        <f>+B34+C34</f>
        <v>71</v>
      </c>
      <c r="E34" s="31">
        <v>1</v>
      </c>
      <c r="F34" s="31">
        <v>7</v>
      </c>
      <c r="G34" s="31">
        <f>+E34+F34</f>
        <v>8</v>
      </c>
      <c r="H34" s="11">
        <f t="shared" si="7"/>
        <v>1.9230769230769231</v>
      </c>
      <c r="I34" s="11">
        <f t="shared" si="7"/>
        <v>36.84210526315789</v>
      </c>
      <c r="J34" s="11">
        <f t="shared" si="7"/>
        <v>11.267605633802818</v>
      </c>
    </row>
    <row r="35" spans="1:10" ht="12" customHeight="1">
      <c r="A35" s="7" t="s">
        <v>213</v>
      </c>
      <c r="B35" s="31">
        <v>10</v>
      </c>
      <c r="C35" s="31">
        <v>57</v>
      </c>
      <c r="D35" s="31">
        <f>+B35+C35</f>
        <v>67</v>
      </c>
      <c r="E35" s="31">
        <v>12</v>
      </c>
      <c r="F35" s="31">
        <v>33</v>
      </c>
      <c r="G35" s="31">
        <f>+E35+F35</f>
        <v>45</v>
      </c>
      <c r="H35" s="11">
        <f t="shared" si="7"/>
        <v>120</v>
      </c>
      <c r="I35" s="11">
        <f t="shared" si="7"/>
        <v>57.89473684210527</v>
      </c>
      <c r="J35" s="11">
        <f t="shared" si="7"/>
        <v>67.16417910447761</v>
      </c>
    </row>
    <row r="36" spans="1:10" ht="12" customHeight="1">
      <c r="A36" s="7" t="s">
        <v>196</v>
      </c>
      <c r="B36" s="31">
        <v>64</v>
      </c>
      <c r="C36" s="31">
        <v>203</v>
      </c>
      <c r="D36" s="31">
        <f>+B36+C36</f>
        <v>267</v>
      </c>
      <c r="E36" s="31">
        <v>43</v>
      </c>
      <c r="F36" s="31">
        <v>180</v>
      </c>
      <c r="G36" s="31">
        <f>+E36+F36</f>
        <v>223</v>
      </c>
      <c r="H36" s="11">
        <f t="shared" si="7"/>
        <v>67.1875</v>
      </c>
      <c r="I36" s="11">
        <f t="shared" si="7"/>
        <v>88.66995073891626</v>
      </c>
      <c r="J36" s="11">
        <f t="shared" si="7"/>
        <v>83.52059925093633</v>
      </c>
    </row>
    <row r="37" spans="1:10" ht="12" customHeight="1">
      <c r="A37" s="7" t="s">
        <v>202</v>
      </c>
      <c r="B37" s="31">
        <v>6</v>
      </c>
      <c r="C37" s="31">
        <v>92</v>
      </c>
      <c r="D37" s="31">
        <f>+B37+C37</f>
        <v>98</v>
      </c>
      <c r="E37" s="31">
        <v>1</v>
      </c>
      <c r="F37" s="31">
        <v>46</v>
      </c>
      <c r="G37" s="31">
        <f>+E37+F37</f>
        <v>47</v>
      </c>
      <c r="H37" s="11">
        <f t="shared" si="7"/>
        <v>16.666666666666664</v>
      </c>
      <c r="I37" s="11">
        <f t="shared" si="7"/>
        <v>50</v>
      </c>
      <c r="J37" s="11">
        <f t="shared" si="7"/>
        <v>47.95918367346938</v>
      </c>
    </row>
    <row r="38" spans="1:10" ht="12" customHeight="1">
      <c r="A38" s="23" t="s">
        <v>123</v>
      </c>
      <c r="B38" s="5">
        <f aca="true" t="shared" si="10" ref="B38:G38">SUM(B39:B42)</f>
        <v>73</v>
      </c>
      <c r="C38" s="5">
        <f t="shared" si="10"/>
        <v>84</v>
      </c>
      <c r="D38" s="5">
        <f t="shared" si="10"/>
        <v>157</v>
      </c>
      <c r="E38" s="5">
        <f t="shared" si="10"/>
        <v>38</v>
      </c>
      <c r="F38" s="5">
        <f t="shared" si="10"/>
        <v>60</v>
      </c>
      <c r="G38" s="5">
        <f t="shared" si="10"/>
        <v>98</v>
      </c>
      <c r="H38" s="37">
        <f t="shared" si="7"/>
        <v>52.054794520547944</v>
      </c>
      <c r="I38" s="37">
        <f t="shared" si="7"/>
        <v>71.42857142857143</v>
      </c>
      <c r="J38" s="37">
        <f t="shared" si="7"/>
        <v>62.42038216560509</v>
      </c>
    </row>
    <row r="39" spans="1:10" ht="12" customHeight="1">
      <c r="A39" s="7" t="s">
        <v>224</v>
      </c>
      <c r="B39" s="31">
        <v>39</v>
      </c>
      <c r="C39" s="31">
        <v>31</v>
      </c>
      <c r="D39" s="31">
        <f>+B39+C39</f>
        <v>70</v>
      </c>
      <c r="E39" s="31">
        <v>20</v>
      </c>
      <c r="F39" s="31">
        <v>19</v>
      </c>
      <c r="G39" s="31">
        <f>+E39+F39</f>
        <v>39</v>
      </c>
      <c r="H39" s="11">
        <f t="shared" si="7"/>
        <v>51.28205128205128</v>
      </c>
      <c r="I39" s="11">
        <f t="shared" si="7"/>
        <v>61.29032258064516</v>
      </c>
      <c r="J39" s="11">
        <f t="shared" si="7"/>
        <v>55.714285714285715</v>
      </c>
    </row>
    <row r="40" spans="1:10" ht="12" customHeight="1">
      <c r="A40" s="7" t="s">
        <v>204</v>
      </c>
      <c r="B40" s="31">
        <v>23</v>
      </c>
      <c r="C40" s="31">
        <v>48</v>
      </c>
      <c r="D40" s="31">
        <f>+B40+C40</f>
        <v>71</v>
      </c>
      <c r="E40" s="31">
        <v>16</v>
      </c>
      <c r="F40" s="31">
        <v>32</v>
      </c>
      <c r="G40" s="31">
        <f>+E40+F40</f>
        <v>48</v>
      </c>
      <c r="H40" s="11">
        <f t="shared" si="7"/>
        <v>69.56521739130434</v>
      </c>
      <c r="I40" s="11">
        <f t="shared" si="7"/>
        <v>66.66666666666666</v>
      </c>
      <c r="J40" s="11">
        <f t="shared" si="7"/>
        <v>67.6056338028169</v>
      </c>
    </row>
    <row r="41" spans="1:10" ht="12" customHeight="1">
      <c r="A41" s="7" t="s">
        <v>319</v>
      </c>
      <c r="B41" s="31">
        <v>0</v>
      </c>
      <c r="C41" s="31">
        <v>0</v>
      </c>
      <c r="D41" s="31">
        <f>+B41+C41</f>
        <v>0</v>
      </c>
      <c r="E41" s="31">
        <v>0</v>
      </c>
      <c r="F41" s="31">
        <v>0</v>
      </c>
      <c r="G41" s="31">
        <f>+E41+F41</f>
        <v>0</v>
      </c>
      <c r="H41" s="11" t="e">
        <f t="shared" si="7"/>
        <v>#DIV/0!</v>
      </c>
      <c r="I41" s="11" t="e">
        <f t="shared" si="7"/>
        <v>#DIV/0!</v>
      </c>
      <c r="J41" s="11" t="e">
        <f t="shared" si="7"/>
        <v>#DIV/0!</v>
      </c>
    </row>
    <row r="42" spans="1:10" ht="12" customHeight="1">
      <c r="A42" s="7" t="s">
        <v>219</v>
      </c>
      <c r="B42" s="31">
        <v>11</v>
      </c>
      <c r="C42" s="31">
        <v>5</v>
      </c>
      <c r="D42" s="31">
        <f>+B42+C42</f>
        <v>16</v>
      </c>
      <c r="E42" s="31">
        <v>2</v>
      </c>
      <c r="F42" s="31">
        <v>9</v>
      </c>
      <c r="G42" s="31">
        <f>+E42+F42</f>
        <v>11</v>
      </c>
      <c r="H42" s="11">
        <f t="shared" si="7"/>
        <v>18.181818181818183</v>
      </c>
      <c r="I42" s="11">
        <f t="shared" si="7"/>
        <v>180</v>
      </c>
      <c r="J42" s="11">
        <f t="shared" si="7"/>
        <v>68.75</v>
      </c>
    </row>
    <row r="43" spans="1:10" ht="12" customHeight="1">
      <c r="A43" s="23" t="s">
        <v>122</v>
      </c>
      <c r="B43" s="5">
        <f aca="true" t="shared" si="11" ref="B43:G43">SUM(B44:B49)</f>
        <v>275</v>
      </c>
      <c r="C43" s="5">
        <f t="shared" si="11"/>
        <v>356</v>
      </c>
      <c r="D43" s="5">
        <f t="shared" si="11"/>
        <v>631</v>
      </c>
      <c r="E43" s="5">
        <f t="shared" si="11"/>
        <v>164</v>
      </c>
      <c r="F43" s="5">
        <f t="shared" si="11"/>
        <v>215</v>
      </c>
      <c r="G43" s="5">
        <f t="shared" si="11"/>
        <v>379</v>
      </c>
      <c r="H43" s="37">
        <f t="shared" si="7"/>
        <v>59.63636363636363</v>
      </c>
      <c r="I43" s="37">
        <f t="shared" si="7"/>
        <v>60.39325842696629</v>
      </c>
      <c r="J43" s="37">
        <f t="shared" si="7"/>
        <v>60.063391442155314</v>
      </c>
    </row>
    <row r="44" spans="1:10" ht="12" customHeight="1">
      <c r="A44" s="7" t="s">
        <v>197</v>
      </c>
      <c r="B44" s="31">
        <v>84</v>
      </c>
      <c r="C44" s="31">
        <v>121</v>
      </c>
      <c r="D44" s="31">
        <f aca="true" t="shared" si="12" ref="D44:D49">+B44+C44</f>
        <v>205</v>
      </c>
      <c r="E44" s="31">
        <v>66</v>
      </c>
      <c r="F44" s="31">
        <v>75</v>
      </c>
      <c r="G44" s="31">
        <f aca="true" t="shared" si="13" ref="G44:G49">+E44+F44</f>
        <v>141</v>
      </c>
      <c r="H44" s="11">
        <f t="shared" si="7"/>
        <v>78.57142857142857</v>
      </c>
      <c r="I44" s="11">
        <f t="shared" si="7"/>
        <v>61.98347107438017</v>
      </c>
      <c r="J44" s="11">
        <f t="shared" si="7"/>
        <v>68.78048780487805</v>
      </c>
    </row>
    <row r="45" spans="1:10" ht="12" customHeight="1">
      <c r="A45" s="7" t="s">
        <v>256</v>
      </c>
      <c r="B45" s="31">
        <v>15</v>
      </c>
      <c r="C45" s="31">
        <v>21</v>
      </c>
      <c r="D45" s="31">
        <f t="shared" si="12"/>
        <v>36</v>
      </c>
      <c r="E45" s="31">
        <v>6</v>
      </c>
      <c r="F45" s="31">
        <v>8</v>
      </c>
      <c r="G45" s="31">
        <f t="shared" si="13"/>
        <v>14</v>
      </c>
      <c r="H45" s="11">
        <f t="shared" si="7"/>
        <v>40</v>
      </c>
      <c r="I45" s="11">
        <f t="shared" si="7"/>
        <v>38.095238095238095</v>
      </c>
      <c r="J45" s="11">
        <f t="shared" si="7"/>
        <v>38.88888888888889</v>
      </c>
    </row>
    <row r="46" spans="1:10" ht="12" customHeight="1">
      <c r="A46" s="7" t="s">
        <v>223</v>
      </c>
      <c r="B46" s="31">
        <v>80</v>
      </c>
      <c r="C46" s="31">
        <v>119</v>
      </c>
      <c r="D46" s="31">
        <f t="shared" si="12"/>
        <v>199</v>
      </c>
      <c r="E46" s="31">
        <v>51</v>
      </c>
      <c r="F46" s="31">
        <v>83</v>
      </c>
      <c r="G46" s="31">
        <f t="shared" si="13"/>
        <v>134</v>
      </c>
      <c r="H46" s="11">
        <f t="shared" si="7"/>
        <v>63.74999999999999</v>
      </c>
      <c r="I46" s="11">
        <f t="shared" si="7"/>
        <v>69.74789915966386</v>
      </c>
      <c r="J46" s="11">
        <f t="shared" si="7"/>
        <v>67.33668341708542</v>
      </c>
    </row>
    <row r="47" spans="1:10" ht="12" customHeight="1">
      <c r="A47" s="7" t="s">
        <v>225</v>
      </c>
      <c r="B47" s="31">
        <v>65</v>
      </c>
      <c r="C47" s="31">
        <v>42</v>
      </c>
      <c r="D47" s="31">
        <f t="shared" si="12"/>
        <v>107</v>
      </c>
      <c r="E47" s="31">
        <v>25</v>
      </c>
      <c r="F47" s="31">
        <v>19</v>
      </c>
      <c r="G47" s="31">
        <f t="shared" si="13"/>
        <v>44</v>
      </c>
      <c r="H47" s="11">
        <f t="shared" si="7"/>
        <v>38.46153846153847</v>
      </c>
      <c r="I47" s="11">
        <f t="shared" si="7"/>
        <v>45.23809523809524</v>
      </c>
      <c r="J47" s="11">
        <f t="shared" si="7"/>
        <v>41.1214953271028</v>
      </c>
    </row>
    <row r="48" spans="1:10" ht="12" customHeight="1">
      <c r="A48" s="7" t="s">
        <v>229</v>
      </c>
      <c r="B48" s="31">
        <v>6</v>
      </c>
      <c r="C48" s="31">
        <v>11</v>
      </c>
      <c r="D48" s="31">
        <f t="shared" si="12"/>
        <v>17</v>
      </c>
      <c r="E48" s="31">
        <v>4</v>
      </c>
      <c r="F48" s="31">
        <v>3</v>
      </c>
      <c r="G48" s="31">
        <f t="shared" si="13"/>
        <v>7</v>
      </c>
      <c r="H48" s="11">
        <f t="shared" si="7"/>
        <v>66.66666666666666</v>
      </c>
      <c r="I48" s="11">
        <f t="shared" si="7"/>
        <v>27.27272727272727</v>
      </c>
      <c r="J48" s="11">
        <f t="shared" si="7"/>
        <v>41.17647058823529</v>
      </c>
    </row>
    <row r="49" spans="1:10" ht="12" customHeight="1">
      <c r="A49" s="7" t="s">
        <v>218</v>
      </c>
      <c r="B49" s="31">
        <v>25</v>
      </c>
      <c r="C49" s="31">
        <v>42</v>
      </c>
      <c r="D49" s="31">
        <f t="shared" si="12"/>
        <v>67</v>
      </c>
      <c r="E49" s="31">
        <v>12</v>
      </c>
      <c r="F49" s="31">
        <v>27</v>
      </c>
      <c r="G49" s="31">
        <f t="shared" si="13"/>
        <v>39</v>
      </c>
      <c r="H49" s="11">
        <f t="shared" si="7"/>
        <v>48</v>
      </c>
      <c r="I49" s="11">
        <f t="shared" si="7"/>
        <v>64.28571428571429</v>
      </c>
      <c r="J49" s="11">
        <f t="shared" si="7"/>
        <v>58.2089552238806</v>
      </c>
    </row>
    <row r="50" spans="1:10" ht="12" customHeight="1">
      <c r="A50" s="23" t="s">
        <v>121</v>
      </c>
      <c r="B50" s="5">
        <f aca="true" t="shared" si="14" ref="B50:G50">SUM(B51:B53)</f>
        <v>204</v>
      </c>
      <c r="C50" s="5">
        <f t="shared" si="14"/>
        <v>244</v>
      </c>
      <c r="D50" s="5">
        <f t="shared" si="14"/>
        <v>448</v>
      </c>
      <c r="E50" s="5">
        <f t="shared" si="14"/>
        <v>147</v>
      </c>
      <c r="F50" s="5">
        <f t="shared" si="14"/>
        <v>201</v>
      </c>
      <c r="G50" s="5">
        <f t="shared" si="14"/>
        <v>348</v>
      </c>
      <c r="H50" s="37">
        <f t="shared" si="7"/>
        <v>72.05882352941177</v>
      </c>
      <c r="I50" s="37">
        <f t="shared" si="7"/>
        <v>82.37704918032787</v>
      </c>
      <c r="J50" s="37">
        <f t="shared" si="7"/>
        <v>77.67857142857143</v>
      </c>
    </row>
    <row r="51" spans="1:10" ht="12" customHeight="1">
      <c r="A51" s="7" t="s">
        <v>214</v>
      </c>
      <c r="B51" s="31">
        <v>204</v>
      </c>
      <c r="C51" s="31">
        <v>244</v>
      </c>
      <c r="D51" s="31">
        <f>+B51+C51</f>
        <v>448</v>
      </c>
      <c r="E51" s="31">
        <v>147</v>
      </c>
      <c r="F51" s="31">
        <v>201</v>
      </c>
      <c r="G51" s="31">
        <f>+E51+F51</f>
        <v>348</v>
      </c>
      <c r="H51" s="11">
        <f t="shared" si="7"/>
        <v>72.05882352941177</v>
      </c>
      <c r="I51" s="11">
        <f t="shared" si="7"/>
        <v>82.37704918032787</v>
      </c>
      <c r="J51" s="11">
        <f t="shared" si="7"/>
        <v>77.67857142857143</v>
      </c>
    </row>
    <row r="52" spans="1:10" ht="12" customHeight="1">
      <c r="A52" s="7" t="s">
        <v>292</v>
      </c>
      <c r="B52" s="31">
        <v>0</v>
      </c>
      <c r="C52" s="31">
        <v>0</v>
      </c>
      <c r="D52" s="31">
        <f>+B52+C52</f>
        <v>0</v>
      </c>
      <c r="E52" s="31">
        <v>0</v>
      </c>
      <c r="F52" s="31">
        <v>0</v>
      </c>
      <c r="G52" s="31">
        <f>+E52+F52</f>
        <v>0</v>
      </c>
      <c r="H52" s="11" t="e">
        <f t="shared" si="7"/>
        <v>#DIV/0!</v>
      </c>
      <c r="I52" s="11" t="e">
        <f t="shared" si="7"/>
        <v>#DIV/0!</v>
      </c>
      <c r="J52" s="11" t="e">
        <f t="shared" si="7"/>
        <v>#DIV/0!</v>
      </c>
    </row>
    <row r="53" spans="1:10" ht="12" customHeight="1">
      <c r="A53" s="7" t="s">
        <v>255</v>
      </c>
      <c r="B53" s="31">
        <v>0</v>
      </c>
      <c r="C53" s="31">
        <v>0</v>
      </c>
      <c r="D53" s="31">
        <f>+B53+C53</f>
        <v>0</v>
      </c>
      <c r="E53" s="31">
        <v>0</v>
      </c>
      <c r="F53" s="31">
        <v>0</v>
      </c>
      <c r="G53" s="31">
        <f>+E53+F53</f>
        <v>0</v>
      </c>
      <c r="H53" s="11" t="e">
        <f t="shared" si="7"/>
        <v>#DIV/0!</v>
      </c>
      <c r="I53" s="11" t="e">
        <f t="shared" si="7"/>
        <v>#DIV/0!</v>
      </c>
      <c r="J53" s="11" t="e">
        <f t="shared" si="7"/>
        <v>#DIV/0!</v>
      </c>
    </row>
    <row r="54" spans="1:10" ht="12" customHeight="1">
      <c r="A54" s="23" t="s">
        <v>120</v>
      </c>
      <c r="B54" s="5">
        <f aca="true" t="shared" si="15" ref="B54:G54">SUM(B55:B59)</f>
        <v>96</v>
      </c>
      <c r="C54" s="5">
        <f t="shared" si="15"/>
        <v>138</v>
      </c>
      <c r="D54" s="5">
        <f t="shared" si="15"/>
        <v>234</v>
      </c>
      <c r="E54" s="5">
        <f t="shared" si="15"/>
        <v>66</v>
      </c>
      <c r="F54" s="5">
        <f t="shared" si="15"/>
        <v>113</v>
      </c>
      <c r="G54" s="5">
        <f t="shared" si="15"/>
        <v>179</v>
      </c>
      <c r="H54" s="37">
        <f t="shared" si="7"/>
        <v>68.75</v>
      </c>
      <c r="I54" s="37">
        <f t="shared" si="7"/>
        <v>81.88405797101449</v>
      </c>
      <c r="J54" s="37">
        <f t="shared" si="7"/>
        <v>76.49572649572649</v>
      </c>
    </row>
    <row r="55" spans="1:10" ht="12" customHeight="1">
      <c r="A55" s="7" t="s">
        <v>205</v>
      </c>
      <c r="B55" s="31">
        <v>26</v>
      </c>
      <c r="C55" s="31">
        <v>33</v>
      </c>
      <c r="D55" s="31">
        <f>+B55+C55</f>
        <v>59</v>
      </c>
      <c r="E55" s="31">
        <v>12</v>
      </c>
      <c r="F55" s="31">
        <v>13</v>
      </c>
      <c r="G55" s="31">
        <f>+E55+F55</f>
        <v>25</v>
      </c>
      <c r="H55" s="11">
        <f t="shared" si="7"/>
        <v>46.15384615384615</v>
      </c>
      <c r="I55" s="11">
        <f t="shared" si="7"/>
        <v>39.39393939393939</v>
      </c>
      <c r="J55" s="11">
        <f t="shared" si="7"/>
        <v>42.3728813559322</v>
      </c>
    </row>
    <row r="56" spans="1:10" ht="12" customHeight="1">
      <c r="A56" s="7" t="s">
        <v>230</v>
      </c>
      <c r="B56" s="31">
        <v>22</v>
      </c>
      <c r="C56" s="31">
        <v>26</v>
      </c>
      <c r="D56" s="31">
        <f>+B56+C56</f>
        <v>48</v>
      </c>
      <c r="E56" s="31">
        <v>18</v>
      </c>
      <c r="F56" s="31">
        <v>21</v>
      </c>
      <c r="G56" s="31">
        <f>+E56+F56</f>
        <v>39</v>
      </c>
      <c r="H56" s="11">
        <f t="shared" si="7"/>
        <v>81.81818181818183</v>
      </c>
      <c r="I56" s="11">
        <f t="shared" si="7"/>
        <v>80.76923076923077</v>
      </c>
      <c r="J56" s="11">
        <f t="shared" si="7"/>
        <v>81.25</v>
      </c>
    </row>
    <row r="57" spans="1:10" ht="12" customHeight="1">
      <c r="A57" s="7" t="s">
        <v>254</v>
      </c>
      <c r="B57" s="31">
        <v>20</v>
      </c>
      <c r="C57" s="31">
        <v>36</v>
      </c>
      <c r="D57" s="31">
        <f>+B57+C57</f>
        <v>56</v>
      </c>
      <c r="E57" s="31">
        <v>10</v>
      </c>
      <c r="F57" s="31">
        <v>26</v>
      </c>
      <c r="G57" s="31">
        <f>+E57+F57</f>
        <v>36</v>
      </c>
      <c r="H57" s="11">
        <f t="shared" si="7"/>
        <v>50</v>
      </c>
      <c r="I57" s="11">
        <f t="shared" si="7"/>
        <v>72.22222222222221</v>
      </c>
      <c r="J57" s="11">
        <f t="shared" si="7"/>
        <v>64.28571428571429</v>
      </c>
    </row>
    <row r="58" spans="1:10" ht="12" customHeight="1">
      <c r="A58" s="7" t="s">
        <v>320</v>
      </c>
      <c r="B58" s="31">
        <v>0</v>
      </c>
      <c r="C58" s="31">
        <v>0</v>
      </c>
      <c r="D58" s="31">
        <f>+B58+C58</f>
        <v>0</v>
      </c>
      <c r="E58" s="31">
        <v>0</v>
      </c>
      <c r="F58" s="31">
        <v>0</v>
      </c>
      <c r="G58" s="31">
        <f>+E58+F58</f>
        <v>0</v>
      </c>
      <c r="H58" s="11" t="e">
        <f t="shared" si="7"/>
        <v>#DIV/0!</v>
      </c>
      <c r="I58" s="11" t="e">
        <f t="shared" si="7"/>
        <v>#DIV/0!</v>
      </c>
      <c r="J58" s="11" t="e">
        <f t="shared" si="7"/>
        <v>#DIV/0!</v>
      </c>
    </row>
    <row r="59" spans="1:10" ht="12" customHeight="1">
      <c r="A59" s="7" t="s">
        <v>226</v>
      </c>
      <c r="B59" s="31">
        <v>28</v>
      </c>
      <c r="C59" s="31">
        <v>43</v>
      </c>
      <c r="D59" s="31">
        <f>+B59+C59</f>
        <v>71</v>
      </c>
      <c r="E59" s="31">
        <v>26</v>
      </c>
      <c r="F59" s="31">
        <v>53</v>
      </c>
      <c r="G59" s="31">
        <f>+E59+F59</f>
        <v>79</v>
      </c>
      <c r="H59" s="11">
        <f t="shared" si="7"/>
        <v>92.85714285714286</v>
      </c>
      <c r="I59" s="11">
        <f t="shared" si="7"/>
        <v>123.25581395348837</v>
      </c>
      <c r="J59" s="11">
        <f t="shared" si="7"/>
        <v>111.26760563380283</v>
      </c>
    </row>
    <row r="60" spans="1:10" ht="12" customHeight="1">
      <c r="A60" s="23" t="s">
        <v>119</v>
      </c>
      <c r="B60" s="5">
        <f aca="true" t="shared" si="16" ref="B60:G60">SUM(B61:B63)</f>
        <v>50</v>
      </c>
      <c r="C60" s="5">
        <f t="shared" si="16"/>
        <v>280</v>
      </c>
      <c r="D60" s="5">
        <f t="shared" si="16"/>
        <v>330</v>
      </c>
      <c r="E60" s="5">
        <f t="shared" si="16"/>
        <v>41</v>
      </c>
      <c r="F60" s="5">
        <f t="shared" si="16"/>
        <v>204</v>
      </c>
      <c r="G60" s="5">
        <f t="shared" si="16"/>
        <v>245</v>
      </c>
      <c r="H60" s="37">
        <f t="shared" si="7"/>
        <v>82</v>
      </c>
      <c r="I60" s="37">
        <f t="shared" si="7"/>
        <v>72.85714285714285</v>
      </c>
      <c r="J60" s="37">
        <f t="shared" si="7"/>
        <v>74.24242424242425</v>
      </c>
    </row>
    <row r="61" spans="1:10" ht="12" customHeight="1">
      <c r="A61" s="7" t="s">
        <v>221</v>
      </c>
      <c r="B61" s="31">
        <v>41</v>
      </c>
      <c r="C61" s="31">
        <v>219</v>
      </c>
      <c r="D61" s="31">
        <f>+B61+C61</f>
        <v>260</v>
      </c>
      <c r="E61" s="31">
        <v>39</v>
      </c>
      <c r="F61" s="31">
        <v>176</v>
      </c>
      <c r="G61" s="31">
        <f>+E61+F61</f>
        <v>215</v>
      </c>
      <c r="H61" s="11">
        <f t="shared" si="7"/>
        <v>95.1219512195122</v>
      </c>
      <c r="I61" s="11">
        <f t="shared" si="7"/>
        <v>80.36529680365297</v>
      </c>
      <c r="J61" s="11">
        <f t="shared" si="7"/>
        <v>82.6923076923077</v>
      </c>
    </row>
    <row r="62" spans="1:10" ht="12" customHeight="1">
      <c r="A62" s="7" t="s">
        <v>231</v>
      </c>
      <c r="B62" s="31">
        <v>5</v>
      </c>
      <c r="C62" s="31">
        <v>34</v>
      </c>
      <c r="D62" s="31">
        <f>+B62+C62</f>
        <v>39</v>
      </c>
      <c r="E62" s="31">
        <v>1</v>
      </c>
      <c r="F62" s="31">
        <v>14</v>
      </c>
      <c r="G62" s="31">
        <f>+E62+F62</f>
        <v>15</v>
      </c>
      <c r="H62" s="11">
        <f t="shared" si="7"/>
        <v>20</v>
      </c>
      <c r="I62" s="11">
        <f t="shared" si="7"/>
        <v>41.17647058823529</v>
      </c>
      <c r="J62" s="11">
        <f t="shared" si="7"/>
        <v>38.46153846153847</v>
      </c>
    </row>
    <row r="63" spans="1:10" ht="12" customHeight="1">
      <c r="A63" s="7" t="s">
        <v>253</v>
      </c>
      <c r="B63" s="31">
        <v>4</v>
      </c>
      <c r="C63" s="31">
        <v>27</v>
      </c>
      <c r="D63" s="31">
        <f>+B63+C63</f>
        <v>31</v>
      </c>
      <c r="E63" s="31">
        <v>1</v>
      </c>
      <c r="F63" s="31">
        <v>14</v>
      </c>
      <c r="G63" s="31">
        <f>+E63+F63</f>
        <v>15</v>
      </c>
      <c r="H63" s="11">
        <f t="shared" si="7"/>
        <v>25</v>
      </c>
      <c r="I63" s="11">
        <f t="shared" si="7"/>
        <v>51.85185185185185</v>
      </c>
      <c r="J63" s="11">
        <f t="shared" si="7"/>
        <v>48.38709677419355</v>
      </c>
    </row>
    <row r="64" spans="1:10" ht="12" customHeight="1">
      <c r="A64" s="23" t="s">
        <v>118</v>
      </c>
      <c r="B64" s="5">
        <f aca="true" t="shared" si="17" ref="B64:G64">SUM(B65:B68)</f>
        <v>46</v>
      </c>
      <c r="C64" s="5">
        <f t="shared" si="17"/>
        <v>53</v>
      </c>
      <c r="D64" s="5">
        <f t="shared" si="17"/>
        <v>99</v>
      </c>
      <c r="E64" s="5">
        <f t="shared" si="17"/>
        <v>28</v>
      </c>
      <c r="F64" s="5">
        <f t="shared" si="17"/>
        <v>36</v>
      </c>
      <c r="G64" s="5">
        <f t="shared" si="17"/>
        <v>64</v>
      </c>
      <c r="H64" s="37">
        <f t="shared" si="7"/>
        <v>60.86956521739131</v>
      </c>
      <c r="I64" s="37">
        <f t="shared" si="7"/>
        <v>67.9245283018868</v>
      </c>
      <c r="J64" s="37">
        <f t="shared" si="7"/>
        <v>64.64646464646465</v>
      </c>
    </row>
    <row r="65" spans="1:10" ht="12" customHeight="1">
      <c r="A65" s="7" t="s">
        <v>252</v>
      </c>
      <c r="B65" s="31">
        <v>27</v>
      </c>
      <c r="C65" s="31">
        <v>29</v>
      </c>
      <c r="D65" s="31">
        <f>+B65+C65</f>
        <v>56</v>
      </c>
      <c r="E65" s="31">
        <v>12</v>
      </c>
      <c r="F65" s="31">
        <v>26</v>
      </c>
      <c r="G65" s="31">
        <f>+E65+F65</f>
        <v>38</v>
      </c>
      <c r="H65" s="11">
        <f t="shared" si="7"/>
        <v>44.44444444444444</v>
      </c>
      <c r="I65" s="11">
        <f t="shared" si="7"/>
        <v>89.65517241379311</v>
      </c>
      <c r="J65" s="11">
        <f t="shared" si="7"/>
        <v>67.85714285714286</v>
      </c>
    </row>
    <row r="66" spans="1:10" ht="12" customHeight="1">
      <c r="A66" s="7" t="s">
        <v>326</v>
      </c>
      <c r="B66" s="31">
        <v>0</v>
      </c>
      <c r="C66" s="31">
        <v>0</v>
      </c>
      <c r="D66" s="31">
        <f>+B66+C66</f>
        <v>0</v>
      </c>
      <c r="E66" s="31">
        <v>1</v>
      </c>
      <c r="F66" s="31">
        <v>2</v>
      </c>
      <c r="G66" s="31">
        <f>+E66+F66</f>
        <v>3</v>
      </c>
      <c r="H66" s="11" t="e">
        <f t="shared" si="7"/>
        <v>#DIV/0!</v>
      </c>
      <c r="I66" s="11" t="e">
        <f t="shared" si="7"/>
        <v>#DIV/0!</v>
      </c>
      <c r="J66" s="11" t="e">
        <f t="shared" si="7"/>
        <v>#DIV/0!</v>
      </c>
    </row>
    <row r="67" spans="1:10" ht="12" customHeight="1">
      <c r="A67" s="7" t="s">
        <v>251</v>
      </c>
      <c r="B67" s="31">
        <v>8</v>
      </c>
      <c r="C67" s="31">
        <v>6</v>
      </c>
      <c r="D67" s="31">
        <f>+B67+C67</f>
        <v>14</v>
      </c>
      <c r="E67" s="31">
        <v>10</v>
      </c>
      <c r="F67" s="31">
        <v>2</v>
      </c>
      <c r="G67" s="31">
        <f>+E67+F67</f>
        <v>12</v>
      </c>
      <c r="H67" s="11">
        <f t="shared" si="7"/>
        <v>125</v>
      </c>
      <c r="I67" s="11">
        <f t="shared" si="7"/>
        <v>33.33333333333333</v>
      </c>
      <c r="J67" s="11">
        <f t="shared" si="7"/>
        <v>85.71428571428571</v>
      </c>
    </row>
    <row r="68" spans="1:10" ht="12" customHeight="1">
      <c r="A68" s="7" t="s">
        <v>273</v>
      </c>
      <c r="B68" s="31">
        <v>11</v>
      </c>
      <c r="C68" s="31">
        <v>18</v>
      </c>
      <c r="D68" s="31">
        <f>+B68+C68</f>
        <v>29</v>
      </c>
      <c r="E68" s="31">
        <v>5</v>
      </c>
      <c r="F68" s="31">
        <v>6</v>
      </c>
      <c r="G68" s="31">
        <f>+E68+F68</f>
        <v>11</v>
      </c>
      <c r="H68" s="11">
        <f t="shared" si="7"/>
        <v>45.45454545454545</v>
      </c>
      <c r="I68" s="11">
        <f t="shared" si="7"/>
        <v>33.33333333333333</v>
      </c>
      <c r="J68" s="11">
        <f t="shared" si="7"/>
        <v>37.93103448275862</v>
      </c>
    </row>
    <row r="69" spans="1:10" ht="12" customHeight="1">
      <c r="A69" s="23" t="s">
        <v>117</v>
      </c>
      <c r="B69" s="5">
        <f aca="true" t="shared" si="18" ref="B69:G69">SUM(B70:B74)</f>
        <v>47</v>
      </c>
      <c r="C69" s="5">
        <f t="shared" si="18"/>
        <v>76</v>
      </c>
      <c r="D69" s="5">
        <f t="shared" si="18"/>
        <v>123</v>
      </c>
      <c r="E69" s="5">
        <f t="shared" si="18"/>
        <v>36</v>
      </c>
      <c r="F69" s="5">
        <f t="shared" si="18"/>
        <v>32</v>
      </c>
      <c r="G69" s="5">
        <f t="shared" si="18"/>
        <v>68</v>
      </c>
      <c r="H69" s="37">
        <f t="shared" si="7"/>
        <v>76.59574468085107</v>
      </c>
      <c r="I69" s="37">
        <f t="shared" si="7"/>
        <v>42.10526315789473</v>
      </c>
      <c r="J69" s="37">
        <f t="shared" si="7"/>
        <v>55.28455284552846</v>
      </c>
    </row>
    <row r="70" spans="1:10" ht="12" customHeight="1">
      <c r="A70" s="7" t="s">
        <v>250</v>
      </c>
      <c r="B70" s="31">
        <v>2</v>
      </c>
      <c r="C70" s="31">
        <v>11</v>
      </c>
      <c r="D70" s="31">
        <f>+B70+C70</f>
        <v>13</v>
      </c>
      <c r="E70" s="31">
        <v>3</v>
      </c>
      <c r="F70" s="31">
        <v>4</v>
      </c>
      <c r="G70" s="31">
        <f>+E70+F70</f>
        <v>7</v>
      </c>
      <c r="H70" s="11">
        <f t="shared" si="7"/>
        <v>150</v>
      </c>
      <c r="I70" s="11">
        <f t="shared" si="7"/>
        <v>36.36363636363637</v>
      </c>
      <c r="J70" s="11">
        <f t="shared" si="7"/>
        <v>53.84615384615385</v>
      </c>
    </row>
    <row r="71" spans="1:10" ht="12" customHeight="1">
      <c r="A71" s="7" t="s">
        <v>249</v>
      </c>
      <c r="B71" s="31">
        <v>4</v>
      </c>
      <c r="C71" s="31">
        <v>13</v>
      </c>
      <c r="D71" s="31">
        <f>+B71+C71</f>
        <v>17</v>
      </c>
      <c r="E71" s="31">
        <v>1</v>
      </c>
      <c r="F71" s="31">
        <v>1</v>
      </c>
      <c r="G71" s="31">
        <f>+E71+F71</f>
        <v>2</v>
      </c>
      <c r="H71" s="11">
        <f t="shared" si="7"/>
        <v>25</v>
      </c>
      <c r="I71" s="11">
        <f t="shared" si="7"/>
        <v>7.6923076923076925</v>
      </c>
      <c r="J71" s="11">
        <f t="shared" si="7"/>
        <v>11.76470588235294</v>
      </c>
    </row>
    <row r="72" spans="1:10" ht="12" customHeight="1">
      <c r="A72" s="7" t="s">
        <v>248</v>
      </c>
      <c r="B72" s="31">
        <v>11</v>
      </c>
      <c r="C72" s="31">
        <v>7</v>
      </c>
      <c r="D72" s="31">
        <f>+B72+C72</f>
        <v>18</v>
      </c>
      <c r="E72" s="31">
        <v>14</v>
      </c>
      <c r="F72" s="31">
        <v>4</v>
      </c>
      <c r="G72" s="31">
        <f>+E72+F72</f>
        <v>18</v>
      </c>
      <c r="H72" s="11">
        <f t="shared" si="7"/>
        <v>127.27272727272727</v>
      </c>
      <c r="I72" s="11">
        <f t="shared" si="7"/>
        <v>57.14285714285714</v>
      </c>
      <c r="J72" s="11">
        <f t="shared" si="7"/>
        <v>100</v>
      </c>
    </row>
    <row r="73" spans="1:10" ht="12" customHeight="1">
      <c r="A73" s="7" t="s">
        <v>247</v>
      </c>
      <c r="B73" s="31">
        <v>20</v>
      </c>
      <c r="C73" s="31">
        <v>17</v>
      </c>
      <c r="D73" s="31">
        <f>+B73+C73</f>
        <v>37</v>
      </c>
      <c r="E73" s="31">
        <v>11</v>
      </c>
      <c r="F73" s="31">
        <v>11</v>
      </c>
      <c r="G73" s="31">
        <f>+E73+F73</f>
        <v>22</v>
      </c>
      <c r="H73" s="11">
        <f t="shared" si="7"/>
        <v>55.00000000000001</v>
      </c>
      <c r="I73" s="11">
        <f t="shared" si="7"/>
        <v>64.70588235294117</v>
      </c>
      <c r="J73" s="11">
        <f t="shared" si="7"/>
        <v>59.45945945945946</v>
      </c>
    </row>
    <row r="74" spans="1:10" ht="12" customHeight="1">
      <c r="A74" s="8" t="s">
        <v>327</v>
      </c>
      <c r="B74" s="31">
        <v>10</v>
      </c>
      <c r="C74" s="31">
        <v>28</v>
      </c>
      <c r="D74" s="31">
        <f>+B74+C74</f>
        <v>38</v>
      </c>
      <c r="E74" s="31">
        <v>7</v>
      </c>
      <c r="F74" s="31">
        <v>12</v>
      </c>
      <c r="G74" s="31">
        <f>+E74+F74</f>
        <v>19</v>
      </c>
      <c r="H74" s="11">
        <f t="shared" si="7"/>
        <v>70</v>
      </c>
      <c r="I74" s="11">
        <f t="shared" si="7"/>
        <v>42.857142857142854</v>
      </c>
      <c r="J74" s="11">
        <f t="shared" si="7"/>
        <v>50</v>
      </c>
    </row>
    <row r="75" spans="1:10" ht="12" customHeight="1">
      <c r="A75" s="23" t="s">
        <v>116</v>
      </c>
      <c r="B75" s="5">
        <f aca="true" t="shared" si="19" ref="B75:G75">SUM(B76:B80)</f>
        <v>206</v>
      </c>
      <c r="C75" s="5">
        <f t="shared" si="19"/>
        <v>55</v>
      </c>
      <c r="D75" s="5">
        <f t="shared" si="19"/>
        <v>261</v>
      </c>
      <c r="E75" s="5">
        <f t="shared" si="19"/>
        <v>147</v>
      </c>
      <c r="F75" s="5">
        <f t="shared" si="19"/>
        <v>43</v>
      </c>
      <c r="G75" s="5">
        <f t="shared" si="19"/>
        <v>190</v>
      </c>
      <c r="H75" s="37">
        <f t="shared" si="7"/>
        <v>71.35922330097088</v>
      </c>
      <c r="I75" s="37">
        <f t="shared" si="7"/>
        <v>78.18181818181819</v>
      </c>
      <c r="J75" s="37">
        <f t="shared" si="7"/>
        <v>72.79693486590038</v>
      </c>
    </row>
    <row r="76" spans="1:10" ht="12" customHeight="1">
      <c r="A76" s="7" t="s">
        <v>246</v>
      </c>
      <c r="B76" s="31">
        <v>66</v>
      </c>
      <c r="C76" s="31">
        <v>15</v>
      </c>
      <c r="D76" s="31">
        <f>+B76+C76</f>
        <v>81</v>
      </c>
      <c r="E76" s="31">
        <v>61</v>
      </c>
      <c r="F76" s="31">
        <v>23</v>
      </c>
      <c r="G76" s="31">
        <f>+E76+F76</f>
        <v>84</v>
      </c>
      <c r="H76" s="11">
        <f t="shared" si="7"/>
        <v>92.42424242424242</v>
      </c>
      <c r="I76" s="11">
        <f t="shared" si="7"/>
        <v>153.33333333333334</v>
      </c>
      <c r="J76" s="11">
        <f t="shared" si="7"/>
        <v>103.7037037037037</v>
      </c>
    </row>
    <row r="77" spans="1:10" ht="12" customHeight="1">
      <c r="A77" s="7" t="s">
        <v>220</v>
      </c>
      <c r="B77" s="31">
        <v>42</v>
      </c>
      <c r="C77" s="31">
        <v>22</v>
      </c>
      <c r="D77" s="31">
        <f>+B77+C77</f>
        <v>64</v>
      </c>
      <c r="E77" s="31">
        <v>24</v>
      </c>
      <c r="F77" s="31">
        <v>13</v>
      </c>
      <c r="G77" s="31">
        <f>+E77+F77</f>
        <v>37</v>
      </c>
      <c r="H77" s="11">
        <f t="shared" si="7"/>
        <v>57.14285714285714</v>
      </c>
      <c r="I77" s="11">
        <f t="shared" si="7"/>
        <v>59.09090909090909</v>
      </c>
      <c r="J77" s="11">
        <f t="shared" si="7"/>
        <v>57.8125</v>
      </c>
    </row>
    <row r="78" spans="1:10" ht="12" customHeight="1">
      <c r="A78" s="7" t="s">
        <v>272</v>
      </c>
      <c r="B78" s="31">
        <v>25</v>
      </c>
      <c r="C78" s="31">
        <v>2</v>
      </c>
      <c r="D78" s="31">
        <f>+B78+C78</f>
        <v>27</v>
      </c>
      <c r="E78" s="31">
        <v>13</v>
      </c>
      <c r="F78" s="31">
        <v>1</v>
      </c>
      <c r="G78" s="31">
        <f>+E78+F78</f>
        <v>14</v>
      </c>
      <c r="H78" s="11">
        <f t="shared" si="7"/>
        <v>52</v>
      </c>
      <c r="I78" s="11">
        <f t="shared" si="7"/>
        <v>50</v>
      </c>
      <c r="J78" s="11">
        <f t="shared" si="7"/>
        <v>51.85185185185185</v>
      </c>
    </row>
    <row r="79" spans="1:10" ht="12" customHeight="1">
      <c r="A79" s="8" t="s">
        <v>245</v>
      </c>
      <c r="B79" s="31">
        <v>22</v>
      </c>
      <c r="C79" s="31">
        <v>13</v>
      </c>
      <c r="D79" s="31">
        <f>+B79+C79</f>
        <v>35</v>
      </c>
      <c r="E79" s="31">
        <v>2</v>
      </c>
      <c r="F79" s="31">
        <v>1</v>
      </c>
      <c r="G79" s="31">
        <f>+E79+F79</f>
        <v>3</v>
      </c>
      <c r="H79" s="11">
        <f t="shared" si="7"/>
        <v>9.090909090909092</v>
      </c>
      <c r="I79" s="11">
        <f t="shared" si="7"/>
        <v>7.6923076923076925</v>
      </c>
      <c r="J79" s="11">
        <f t="shared" si="7"/>
        <v>8.571428571428571</v>
      </c>
    </row>
    <row r="80" spans="1:10" ht="12" customHeight="1">
      <c r="A80" s="7" t="s">
        <v>244</v>
      </c>
      <c r="B80" s="31">
        <v>51</v>
      </c>
      <c r="C80" s="31">
        <v>3</v>
      </c>
      <c r="D80" s="31">
        <f>+B80+C80</f>
        <v>54</v>
      </c>
      <c r="E80" s="31">
        <v>47</v>
      </c>
      <c r="F80" s="31">
        <v>5</v>
      </c>
      <c r="G80" s="31">
        <f>+E80+F80</f>
        <v>52</v>
      </c>
      <c r="H80" s="11">
        <f t="shared" si="7"/>
        <v>92.15686274509804</v>
      </c>
      <c r="I80" s="11">
        <f t="shared" si="7"/>
        <v>166.66666666666669</v>
      </c>
      <c r="J80" s="11">
        <f t="shared" si="7"/>
        <v>96.29629629629629</v>
      </c>
    </row>
    <row r="81" spans="1:10" ht="12" customHeight="1">
      <c r="A81" s="23" t="s">
        <v>114</v>
      </c>
      <c r="B81" s="5">
        <f aca="true" t="shared" si="20" ref="B81:G81">SUM(B82:B83)</f>
        <v>41</v>
      </c>
      <c r="C81" s="5">
        <f t="shared" si="20"/>
        <v>96</v>
      </c>
      <c r="D81" s="5">
        <f t="shared" si="20"/>
        <v>137</v>
      </c>
      <c r="E81" s="5">
        <f t="shared" si="20"/>
        <v>24</v>
      </c>
      <c r="F81" s="5">
        <f t="shared" si="20"/>
        <v>63</v>
      </c>
      <c r="G81" s="5">
        <f t="shared" si="20"/>
        <v>87</v>
      </c>
      <c r="H81" s="37">
        <f t="shared" si="7"/>
        <v>58.536585365853654</v>
      </c>
      <c r="I81" s="37">
        <f t="shared" si="7"/>
        <v>65.625</v>
      </c>
      <c r="J81" s="37">
        <f t="shared" si="7"/>
        <v>63.503649635036496</v>
      </c>
    </row>
    <row r="82" spans="1:10" ht="12" customHeight="1">
      <c r="A82" s="7" t="s">
        <v>243</v>
      </c>
      <c r="B82" s="31">
        <v>2</v>
      </c>
      <c r="C82" s="31">
        <v>10</v>
      </c>
      <c r="D82" s="31">
        <f>+B82+C82</f>
        <v>12</v>
      </c>
      <c r="E82" s="31">
        <v>1</v>
      </c>
      <c r="F82" s="31">
        <v>2</v>
      </c>
      <c r="G82" s="31">
        <f>+E82+F82</f>
        <v>3</v>
      </c>
      <c r="H82" s="11">
        <f t="shared" si="7"/>
        <v>50</v>
      </c>
      <c r="I82" s="11">
        <f t="shared" si="7"/>
        <v>20</v>
      </c>
      <c r="J82" s="11">
        <f t="shared" si="7"/>
        <v>25</v>
      </c>
    </row>
    <row r="83" spans="1:10" ht="12" customHeight="1">
      <c r="A83" s="7" t="s">
        <v>203</v>
      </c>
      <c r="B83" s="31">
        <v>39</v>
      </c>
      <c r="C83" s="31">
        <v>86</v>
      </c>
      <c r="D83" s="31">
        <f>+B83+C83</f>
        <v>125</v>
      </c>
      <c r="E83" s="31">
        <v>23</v>
      </c>
      <c r="F83" s="31">
        <v>61</v>
      </c>
      <c r="G83" s="31">
        <f>+E83+F83</f>
        <v>84</v>
      </c>
      <c r="H83" s="11">
        <f t="shared" si="7"/>
        <v>58.97435897435898</v>
      </c>
      <c r="I83" s="11">
        <f t="shared" si="7"/>
        <v>70.93023255813954</v>
      </c>
      <c r="J83" s="11">
        <f t="shared" si="7"/>
        <v>67.2</v>
      </c>
    </row>
    <row r="84" spans="1:10" ht="12" customHeight="1">
      <c r="A84" s="23" t="s">
        <v>113</v>
      </c>
      <c r="B84" s="5">
        <f aca="true" t="shared" si="21" ref="B84:G84">SUM(B85:B89)</f>
        <v>142</v>
      </c>
      <c r="C84" s="5">
        <f t="shared" si="21"/>
        <v>244</v>
      </c>
      <c r="D84" s="5">
        <f t="shared" si="21"/>
        <v>386</v>
      </c>
      <c r="E84" s="5">
        <f t="shared" si="21"/>
        <v>93</v>
      </c>
      <c r="F84" s="5">
        <f t="shared" si="21"/>
        <v>143</v>
      </c>
      <c r="G84" s="5">
        <f t="shared" si="21"/>
        <v>236</v>
      </c>
      <c r="H84" s="37">
        <f t="shared" si="7"/>
        <v>65.49295774647888</v>
      </c>
      <c r="I84" s="37">
        <f t="shared" si="7"/>
        <v>58.606557377049185</v>
      </c>
      <c r="J84" s="37">
        <f t="shared" si="7"/>
        <v>61.13989637305699</v>
      </c>
    </row>
    <row r="85" spans="1:10" ht="12" customHeight="1">
      <c r="A85" s="7" t="s">
        <v>242</v>
      </c>
      <c r="B85" s="31">
        <v>25</v>
      </c>
      <c r="C85" s="31">
        <v>16</v>
      </c>
      <c r="D85" s="31">
        <f>+B85+C85</f>
        <v>41</v>
      </c>
      <c r="E85" s="31">
        <v>6</v>
      </c>
      <c r="F85" s="31">
        <v>5</v>
      </c>
      <c r="G85" s="31">
        <f>+E85+F85</f>
        <v>11</v>
      </c>
      <c r="H85" s="11">
        <f t="shared" si="7"/>
        <v>24</v>
      </c>
      <c r="I85" s="11">
        <f t="shared" si="7"/>
        <v>31.25</v>
      </c>
      <c r="J85" s="11">
        <f t="shared" si="7"/>
        <v>26.82926829268293</v>
      </c>
    </row>
    <row r="86" spans="1:10" ht="12" customHeight="1">
      <c r="A86" s="7" t="s">
        <v>216</v>
      </c>
      <c r="B86" s="31">
        <v>67</v>
      </c>
      <c r="C86" s="31">
        <v>82</v>
      </c>
      <c r="D86" s="31">
        <f>+B86+C86</f>
        <v>149</v>
      </c>
      <c r="E86" s="31">
        <v>62</v>
      </c>
      <c r="F86" s="31">
        <v>66</v>
      </c>
      <c r="G86" s="31">
        <f>+E86+F86</f>
        <v>128</v>
      </c>
      <c r="H86" s="11">
        <f t="shared" si="7"/>
        <v>92.53731343283582</v>
      </c>
      <c r="I86" s="11">
        <f t="shared" si="7"/>
        <v>80.48780487804879</v>
      </c>
      <c r="J86" s="11">
        <f t="shared" si="7"/>
        <v>85.90604026845638</v>
      </c>
    </row>
    <row r="87" spans="1:10" ht="12" customHeight="1">
      <c r="A87" s="7" t="s">
        <v>217</v>
      </c>
      <c r="B87" s="31">
        <v>11</v>
      </c>
      <c r="C87" s="31">
        <v>50</v>
      </c>
      <c r="D87" s="31">
        <f>+B87+C87</f>
        <v>61</v>
      </c>
      <c r="E87" s="31">
        <v>3</v>
      </c>
      <c r="F87" s="31">
        <v>25</v>
      </c>
      <c r="G87" s="31">
        <f>+E87+F87</f>
        <v>28</v>
      </c>
      <c r="H87" s="11">
        <f t="shared" si="7"/>
        <v>27.27272727272727</v>
      </c>
      <c r="I87" s="11">
        <f t="shared" si="7"/>
        <v>50</v>
      </c>
      <c r="J87" s="11">
        <f t="shared" si="7"/>
        <v>45.90163934426229</v>
      </c>
    </row>
    <row r="88" spans="1:10" ht="12" customHeight="1">
      <c r="A88" s="7" t="s">
        <v>241</v>
      </c>
      <c r="B88" s="31">
        <v>26</v>
      </c>
      <c r="C88" s="31">
        <v>47</v>
      </c>
      <c r="D88" s="31">
        <f>+B88+C88</f>
        <v>73</v>
      </c>
      <c r="E88" s="31">
        <v>11</v>
      </c>
      <c r="F88" s="31">
        <v>29</v>
      </c>
      <c r="G88" s="31">
        <f>+E88+F88</f>
        <v>40</v>
      </c>
      <c r="H88" s="11">
        <f aca="true" t="shared" si="22" ref="H88:J119">E88/B88*100</f>
        <v>42.30769230769231</v>
      </c>
      <c r="I88" s="11">
        <f t="shared" si="22"/>
        <v>61.702127659574465</v>
      </c>
      <c r="J88" s="11">
        <f t="shared" si="22"/>
        <v>54.794520547945204</v>
      </c>
    </row>
    <row r="89" spans="1:10" ht="12" customHeight="1">
      <c r="A89" s="7" t="s">
        <v>240</v>
      </c>
      <c r="B89" s="31">
        <v>13</v>
      </c>
      <c r="C89" s="31">
        <v>49</v>
      </c>
      <c r="D89" s="31">
        <f>+B89+C89</f>
        <v>62</v>
      </c>
      <c r="E89" s="31">
        <v>11</v>
      </c>
      <c r="F89" s="31">
        <v>18</v>
      </c>
      <c r="G89" s="31">
        <f>+E89+F89</f>
        <v>29</v>
      </c>
      <c r="H89" s="11">
        <f t="shared" si="22"/>
        <v>84.61538461538461</v>
      </c>
      <c r="I89" s="11">
        <f t="shared" si="22"/>
        <v>36.734693877551024</v>
      </c>
      <c r="J89" s="11">
        <f t="shared" si="22"/>
        <v>46.774193548387096</v>
      </c>
    </row>
    <row r="90" spans="1:10" ht="12" customHeight="1">
      <c r="A90" s="23" t="s">
        <v>110</v>
      </c>
      <c r="B90" s="5">
        <f aca="true" t="shared" si="23" ref="B90:G90">SUM(B91)</f>
        <v>53</v>
      </c>
      <c r="C90" s="5">
        <f t="shared" si="23"/>
        <v>61</v>
      </c>
      <c r="D90" s="5">
        <f t="shared" si="23"/>
        <v>114</v>
      </c>
      <c r="E90" s="5">
        <f t="shared" si="23"/>
        <v>63</v>
      </c>
      <c r="F90" s="5">
        <f t="shared" si="23"/>
        <v>57</v>
      </c>
      <c r="G90" s="5">
        <f t="shared" si="23"/>
        <v>120</v>
      </c>
      <c r="H90" s="37">
        <f t="shared" si="22"/>
        <v>118.86792452830188</v>
      </c>
      <c r="I90" s="37">
        <f t="shared" si="22"/>
        <v>93.44262295081968</v>
      </c>
      <c r="J90" s="37">
        <f t="shared" si="22"/>
        <v>105.26315789473684</v>
      </c>
    </row>
    <row r="91" spans="1:10" ht="12" customHeight="1">
      <c r="A91" s="7" t="s">
        <v>236</v>
      </c>
      <c r="B91" s="31">
        <v>53</v>
      </c>
      <c r="C91" s="31">
        <v>61</v>
      </c>
      <c r="D91" s="31">
        <f>+B91+C91</f>
        <v>114</v>
      </c>
      <c r="E91" s="31">
        <v>63</v>
      </c>
      <c r="F91" s="31">
        <v>57</v>
      </c>
      <c r="G91" s="31">
        <f>+E91+F91</f>
        <v>120</v>
      </c>
      <c r="H91" s="11">
        <f t="shared" si="22"/>
        <v>118.86792452830188</v>
      </c>
      <c r="I91" s="11">
        <f t="shared" si="22"/>
        <v>93.44262295081968</v>
      </c>
      <c r="J91" s="11">
        <f t="shared" si="22"/>
        <v>105.26315789473684</v>
      </c>
    </row>
    <row r="92" spans="1:10" ht="12" customHeight="1">
      <c r="A92" s="23" t="s">
        <v>108</v>
      </c>
      <c r="B92" s="5">
        <f aca="true" t="shared" si="24" ref="B92:G92">SUM(B93:B94)</f>
        <v>42</v>
      </c>
      <c r="C92" s="5">
        <f t="shared" si="24"/>
        <v>89</v>
      </c>
      <c r="D92" s="5">
        <f t="shared" si="24"/>
        <v>131</v>
      </c>
      <c r="E92" s="5">
        <f t="shared" si="24"/>
        <v>23</v>
      </c>
      <c r="F92" s="5">
        <f t="shared" si="24"/>
        <v>82</v>
      </c>
      <c r="G92" s="5">
        <f t="shared" si="24"/>
        <v>105</v>
      </c>
      <c r="H92" s="37">
        <f t="shared" si="22"/>
        <v>54.761904761904766</v>
      </c>
      <c r="I92" s="37">
        <f t="shared" si="22"/>
        <v>92.13483146067416</v>
      </c>
      <c r="J92" s="37">
        <f t="shared" si="22"/>
        <v>80.1526717557252</v>
      </c>
    </row>
    <row r="93" spans="1:10" ht="12" customHeight="1">
      <c r="A93" s="7" t="s">
        <v>239</v>
      </c>
      <c r="B93" s="31">
        <v>37</v>
      </c>
      <c r="C93" s="31">
        <v>78</v>
      </c>
      <c r="D93" s="31">
        <f>+B93+C93</f>
        <v>115</v>
      </c>
      <c r="E93" s="31">
        <v>23</v>
      </c>
      <c r="F93" s="31">
        <v>82</v>
      </c>
      <c r="G93" s="31">
        <f>+E93+F93</f>
        <v>105</v>
      </c>
      <c r="H93" s="11">
        <f t="shared" si="22"/>
        <v>62.16216216216216</v>
      </c>
      <c r="I93" s="11">
        <f t="shared" si="22"/>
        <v>105.12820512820514</v>
      </c>
      <c r="J93" s="11">
        <f t="shared" si="22"/>
        <v>91.30434782608695</v>
      </c>
    </row>
    <row r="94" spans="1:10" ht="12" customHeight="1">
      <c r="A94" s="7" t="s">
        <v>188</v>
      </c>
      <c r="B94" s="31">
        <v>5</v>
      </c>
      <c r="C94" s="31">
        <v>11</v>
      </c>
      <c r="D94" s="31">
        <f>+B94+C94</f>
        <v>16</v>
      </c>
      <c r="E94" s="31">
        <v>0</v>
      </c>
      <c r="F94" s="31">
        <v>0</v>
      </c>
      <c r="G94" s="31">
        <f>+E94+F94</f>
        <v>0</v>
      </c>
      <c r="H94" s="11">
        <f t="shared" si="22"/>
        <v>0</v>
      </c>
      <c r="I94" s="11">
        <f t="shared" si="22"/>
        <v>0</v>
      </c>
      <c r="J94" s="11">
        <f t="shared" si="22"/>
        <v>0</v>
      </c>
    </row>
    <row r="95" spans="1:10" ht="12" customHeight="1">
      <c r="A95" s="23" t="s">
        <v>107</v>
      </c>
      <c r="B95" s="5">
        <f aca="true" t="shared" si="25" ref="B95:G95">SUM(B96:B97)</f>
        <v>39</v>
      </c>
      <c r="C95" s="5">
        <f t="shared" si="25"/>
        <v>61</v>
      </c>
      <c r="D95" s="5">
        <f t="shared" si="25"/>
        <v>100</v>
      </c>
      <c r="E95" s="5">
        <f t="shared" si="25"/>
        <v>20</v>
      </c>
      <c r="F95" s="5">
        <f t="shared" si="25"/>
        <v>21</v>
      </c>
      <c r="G95" s="5">
        <f t="shared" si="25"/>
        <v>41</v>
      </c>
      <c r="H95" s="37">
        <f t="shared" si="22"/>
        <v>51.28205128205128</v>
      </c>
      <c r="I95" s="37">
        <f t="shared" si="22"/>
        <v>34.42622950819672</v>
      </c>
      <c r="J95" s="37">
        <f t="shared" si="22"/>
        <v>41</v>
      </c>
    </row>
    <row r="96" spans="1:10" ht="12" customHeight="1">
      <c r="A96" s="7" t="s">
        <v>238</v>
      </c>
      <c r="B96" s="31">
        <v>22</v>
      </c>
      <c r="C96" s="31">
        <v>47</v>
      </c>
      <c r="D96" s="31">
        <f>+B96+C96</f>
        <v>69</v>
      </c>
      <c r="E96" s="31">
        <v>5</v>
      </c>
      <c r="F96" s="31">
        <v>13</v>
      </c>
      <c r="G96" s="31">
        <f>+E96+F96</f>
        <v>18</v>
      </c>
      <c r="H96" s="11">
        <f t="shared" si="22"/>
        <v>22.727272727272727</v>
      </c>
      <c r="I96" s="11">
        <f t="shared" si="22"/>
        <v>27.659574468085108</v>
      </c>
      <c r="J96" s="11">
        <f t="shared" si="22"/>
        <v>26.08695652173913</v>
      </c>
    </row>
    <row r="97" spans="1:10" ht="12" customHeight="1">
      <c r="A97" s="7" t="s">
        <v>237</v>
      </c>
      <c r="B97" s="31">
        <v>17</v>
      </c>
      <c r="C97" s="31">
        <v>14</v>
      </c>
      <c r="D97" s="31">
        <f>+B97+C97</f>
        <v>31</v>
      </c>
      <c r="E97" s="31">
        <v>15</v>
      </c>
      <c r="F97" s="31">
        <v>8</v>
      </c>
      <c r="G97" s="31">
        <f>+E97+F97</f>
        <v>23</v>
      </c>
      <c r="H97" s="11">
        <f t="shared" si="22"/>
        <v>88.23529411764706</v>
      </c>
      <c r="I97" s="11">
        <f t="shared" si="22"/>
        <v>57.14285714285714</v>
      </c>
      <c r="J97" s="11">
        <f t="shared" si="22"/>
        <v>74.19354838709677</v>
      </c>
    </row>
    <row r="98" spans="1:10" ht="12" customHeight="1">
      <c r="A98" s="23" t="s">
        <v>105</v>
      </c>
      <c r="B98" s="5">
        <f aca="true" t="shared" si="26" ref="B98:G98">SUM(B99:B103)</f>
        <v>61</v>
      </c>
      <c r="C98" s="5">
        <f t="shared" si="26"/>
        <v>108</v>
      </c>
      <c r="D98" s="5">
        <f t="shared" si="26"/>
        <v>169</v>
      </c>
      <c r="E98" s="5">
        <f t="shared" si="26"/>
        <v>63</v>
      </c>
      <c r="F98" s="5">
        <f t="shared" si="26"/>
        <v>126</v>
      </c>
      <c r="G98" s="5">
        <f t="shared" si="26"/>
        <v>189</v>
      </c>
      <c r="H98" s="37">
        <f t="shared" si="22"/>
        <v>103.27868852459017</v>
      </c>
      <c r="I98" s="37">
        <f t="shared" si="22"/>
        <v>116.66666666666667</v>
      </c>
      <c r="J98" s="37">
        <f t="shared" si="22"/>
        <v>111.83431952662721</v>
      </c>
    </row>
    <row r="99" spans="1:10" ht="12" customHeight="1">
      <c r="A99" s="7" t="s">
        <v>187</v>
      </c>
      <c r="B99" s="31">
        <v>20</v>
      </c>
      <c r="C99" s="31">
        <v>34</v>
      </c>
      <c r="D99" s="31">
        <f>+B99+C99</f>
        <v>54</v>
      </c>
      <c r="E99" s="31">
        <v>13</v>
      </c>
      <c r="F99" s="31">
        <v>23</v>
      </c>
      <c r="G99" s="31">
        <f>+E99+F99</f>
        <v>36</v>
      </c>
      <c r="H99" s="11">
        <f t="shared" si="22"/>
        <v>65</v>
      </c>
      <c r="I99" s="11">
        <f t="shared" si="22"/>
        <v>67.64705882352942</v>
      </c>
      <c r="J99" s="11">
        <f t="shared" si="22"/>
        <v>66.66666666666666</v>
      </c>
    </row>
    <row r="100" spans="1:10" ht="12" customHeight="1">
      <c r="A100" s="7" t="s">
        <v>184</v>
      </c>
      <c r="B100" s="31">
        <v>10</v>
      </c>
      <c r="C100" s="31">
        <v>13</v>
      </c>
      <c r="D100" s="31">
        <f>+B100+C100</f>
        <v>23</v>
      </c>
      <c r="E100" s="31">
        <v>14</v>
      </c>
      <c r="F100" s="31">
        <v>21</v>
      </c>
      <c r="G100" s="31">
        <f>+E100+F100</f>
        <v>35</v>
      </c>
      <c r="H100" s="11">
        <f t="shared" si="22"/>
        <v>140</v>
      </c>
      <c r="I100" s="11">
        <f t="shared" si="22"/>
        <v>161.53846153846155</v>
      </c>
      <c r="J100" s="11">
        <f t="shared" si="22"/>
        <v>152.17391304347828</v>
      </c>
    </row>
    <row r="101" spans="1:10" ht="12" customHeight="1">
      <c r="A101" s="7" t="s">
        <v>183</v>
      </c>
      <c r="B101" s="31">
        <v>8</v>
      </c>
      <c r="C101" s="31">
        <v>14</v>
      </c>
      <c r="D101" s="31">
        <f>+B101+C101</f>
        <v>22</v>
      </c>
      <c r="E101" s="31">
        <v>6</v>
      </c>
      <c r="F101" s="31">
        <v>19</v>
      </c>
      <c r="G101" s="31">
        <f>+E101+F101</f>
        <v>25</v>
      </c>
      <c r="H101" s="11">
        <f t="shared" si="22"/>
        <v>75</v>
      </c>
      <c r="I101" s="11">
        <f t="shared" si="22"/>
        <v>135.71428571428572</v>
      </c>
      <c r="J101" s="11">
        <f t="shared" si="22"/>
        <v>113.63636363636364</v>
      </c>
    </row>
    <row r="102" spans="1:10" ht="12" customHeight="1">
      <c r="A102" s="7" t="s">
        <v>182</v>
      </c>
      <c r="B102" s="31">
        <v>23</v>
      </c>
      <c r="C102" s="31">
        <v>47</v>
      </c>
      <c r="D102" s="31">
        <f>+B102+C102</f>
        <v>70</v>
      </c>
      <c r="E102" s="31">
        <v>30</v>
      </c>
      <c r="F102" s="31">
        <v>63</v>
      </c>
      <c r="G102" s="31">
        <f>+E102+F102</f>
        <v>93</v>
      </c>
      <c r="H102" s="11">
        <f t="shared" si="22"/>
        <v>130.43478260869566</v>
      </c>
      <c r="I102" s="11">
        <f t="shared" si="22"/>
        <v>134.04255319148936</v>
      </c>
      <c r="J102" s="11">
        <f t="shared" si="22"/>
        <v>132.85714285714286</v>
      </c>
    </row>
    <row r="103" spans="1:10" ht="12" customHeight="1">
      <c r="A103" s="7" t="s">
        <v>185</v>
      </c>
      <c r="B103" s="31">
        <v>0</v>
      </c>
      <c r="C103" s="31">
        <v>0</v>
      </c>
      <c r="D103" s="31">
        <f>+B103+C103</f>
        <v>0</v>
      </c>
      <c r="E103" s="31">
        <v>0</v>
      </c>
      <c r="F103" s="31">
        <v>0</v>
      </c>
      <c r="G103" s="31">
        <f>+E103+F103</f>
        <v>0</v>
      </c>
      <c r="H103" s="11" t="e">
        <f t="shared" si="22"/>
        <v>#DIV/0!</v>
      </c>
      <c r="I103" s="11" t="e">
        <f t="shared" si="22"/>
        <v>#DIV/0!</v>
      </c>
      <c r="J103" s="11" t="e">
        <f t="shared" si="22"/>
        <v>#DIV/0!</v>
      </c>
    </row>
    <row r="104" spans="1:10" ht="12" customHeight="1">
      <c r="A104" s="23" t="s">
        <v>104</v>
      </c>
      <c r="B104" s="5">
        <f aca="true" t="shared" si="27" ref="B104:G104">SUM(B105:B106)</f>
        <v>48</v>
      </c>
      <c r="C104" s="5">
        <f t="shared" si="27"/>
        <v>99</v>
      </c>
      <c r="D104" s="5">
        <f t="shared" si="27"/>
        <v>147</v>
      </c>
      <c r="E104" s="5">
        <f t="shared" si="27"/>
        <v>37</v>
      </c>
      <c r="F104" s="5">
        <f t="shared" si="27"/>
        <v>101</v>
      </c>
      <c r="G104" s="5">
        <f t="shared" si="27"/>
        <v>138</v>
      </c>
      <c r="H104" s="37">
        <f t="shared" si="22"/>
        <v>77.08333333333334</v>
      </c>
      <c r="I104" s="37">
        <f t="shared" si="22"/>
        <v>102.020202020202</v>
      </c>
      <c r="J104" s="37">
        <f t="shared" si="22"/>
        <v>93.87755102040816</v>
      </c>
    </row>
    <row r="105" spans="1:10" ht="12" customHeight="1">
      <c r="A105" s="7" t="s">
        <v>232</v>
      </c>
      <c r="B105" s="31">
        <v>30</v>
      </c>
      <c r="C105" s="31">
        <v>30</v>
      </c>
      <c r="D105" s="31">
        <f>+B105+C105</f>
        <v>60</v>
      </c>
      <c r="E105" s="31">
        <v>24</v>
      </c>
      <c r="F105" s="31">
        <v>30</v>
      </c>
      <c r="G105" s="31">
        <f>+E105+F105</f>
        <v>54</v>
      </c>
      <c r="H105" s="11">
        <f t="shared" si="22"/>
        <v>80</v>
      </c>
      <c r="I105" s="11">
        <f t="shared" si="22"/>
        <v>100</v>
      </c>
      <c r="J105" s="11">
        <f t="shared" si="22"/>
        <v>90</v>
      </c>
    </row>
    <row r="106" spans="1:10" ht="12" customHeight="1">
      <c r="A106" s="7" t="s">
        <v>212</v>
      </c>
      <c r="B106" s="31">
        <v>18</v>
      </c>
      <c r="C106" s="31">
        <v>69</v>
      </c>
      <c r="D106" s="31">
        <f>+B106+C106</f>
        <v>87</v>
      </c>
      <c r="E106" s="31">
        <v>13</v>
      </c>
      <c r="F106" s="31">
        <v>71</v>
      </c>
      <c r="G106" s="31">
        <f>+E106+F106</f>
        <v>84</v>
      </c>
      <c r="H106" s="11">
        <f t="shared" si="22"/>
        <v>72.22222222222221</v>
      </c>
      <c r="I106" s="11">
        <f t="shared" si="22"/>
        <v>102.89855072463767</v>
      </c>
      <c r="J106" s="11">
        <f t="shared" si="22"/>
        <v>96.55172413793103</v>
      </c>
    </row>
    <row r="107" spans="1:10" ht="12" customHeight="1">
      <c r="A107" s="24" t="s">
        <v>321</v>
      </c>
      <c r="B107" s="9">
        <f aca="true" t="shared" si="28" ref="B107:G107">+B108+B116+B123+B136+B144+B150+B160+B168+B180+B187+B130</f>
        <v>1417</v>
      </c>
      <c r="C107" s="9">
        <f t="shared" si="28"/>
        <v>2057</v>
      </c>
      <c r="D107" s="9">
        <f t="shared" si="28"/>
        <v>3474</v>
      </c>
      <c r="E107" s="9">
        <f t="shared" si="28"/>
        <v>786</v>
      </c>
      <c r="F107" s="9">
        <f t="shared" si="28"/>
        <v>1293</v>
      </c>
      <c r="G107" s="9">
        <f t="shared" si="28"/>
        <v>2079</v>
      </c>
      <c r="H107" s="12">
        <f t="shared" si="22"/>
        <v>55.46930134086098</v>
      </c>
      <c r="I107" s="12">
        <f t="shared" si="22"/>
        <v>62.858531842489064</v>
      </c>
      <c r="J107" s="12">
        <f t="shared" si="22"/>
        <v>59.84455958549223</v>
      </c>
    </row>
    <row r="108" spans="1:10" ht="12" customHeight="1">
      <c r="A108" s="23" t="s">
        <v>102</v>
      </c>
      <c r="B108" s="5">
        <f aca="true" t="shared" si="29" ref="B108:G108">SUM(B109:B115)</f>
        <v>118</v>
      </c>
      <c r="C108" s="5">
        <f t="shared" si="29"/>
        <v>176</v>
      </c>
      <c r="D108" s="5">
        <f t="shared" si="29"/>
        <v>294</v>
      </c>
      <c r="E108" s="5">
        <f t="shared" si="29"/>
        <v>72</v>
      </c>
      <c r="F108" s="5">
        <f t="shared" si="29"/>
        <v>109</v>
      </c>
      <c r="G108" s="5">
        <f t="shared" si="29"/>
        <v>181</v>
      </c>
      <c r="H108" s="37">
        <f t="shared" si="22"/>
        <v>61.016949152542374</v>
      </c>
      <c r="I108" s="37">
        <f t="shared" si="22"/>
        <v>61.93181818181818</v>
      </c>
      <c r="J108" s="37">
        <f t="shared" si="22"/>
        <v>61.564625850340136</v>
      </c>
    </row>
    <row r="109" spans="1:10" ht="12" customHeight="1">
      <c r="A109" s="7" t="s">
        <v>236</v>
      </c>
      <c r="B109" s="31">
        <v>33</v>
      </c>
      <c r="C109" s="31">
        <v>34</v>
      </c>
      <c r="D109" s="31">
        <f aca="true" t="shared" si="30" ref="D109:D115">+B109+C109</f>
        <v>67</v>
      </c>
      <c r="E109" s="31">
        <v>11</v>
      </c>
      <c r="F109" s="31">
        <v>8</v>
      </c>
      <c r="G109" s="31">
        <f aca="true" t="shared" si="31" ref="G109:G115">+E109+F109</f>
        <v>19</v>
      </c>
      <c r="H109" s="11">
        <f t="shared" si="22"/>
        <v>33.33333333333333</v>
      </c>
      <c r="I109" s="11">
        <f t="shared" si="22"/>
        <v>23.52941176470588</v>
      </c>
      <c r="J109" s="11">
        <f t="shared" si="22"/>
        <v>28.35820895522388</v>
      </c>
    </row>
    <row r="110" spans="1:10" ht="12" customHeight="1">
      <c r="A110" s="7" t="s">
        <v>197</v>
      </c>
      <c r="B110" s="31">
        <v>14</v>
      </c>
      <c r="C110" s="31">
        <v>12</v>
      </c>
      <c r="D110" s="31">
        <f t="shared" si="30"/>
        <v>26</v>
      </c>
      <c r="E110" s="31">
        <v>10</v>
      </c>
      <c r="F110" s="31">
        <v>18</v>
      </c>
      <c r="G110" s="31">
        <f t="shared" si="31"/>
        <v>28</v>
      </c>
      <c r="H110" s="11">
        <f t="shared" si="22"/>
        <v>71.42857142857143</v>
      </c>
      <c r="I110" s="11">
        <f t="shared" si="22"/>
        <v>150</v>
      </c>
      <c r="J110" s="11">
        <f t="shared" si="22"/>
        <v>107.6923076923077</v>
      </c>
    </row>
    <row r="111" spans="1:10" ht="12" customHeight="1">
      <c r="A111" s="7" t="s">
        <v>224</v>
      </c>
      <c r="B111" s="31">
        <v>19</v>
      </c>
      <c r="C111" s="31">
        <v>16</v>
      </c>
      <c r="D111" s="31">
        <f t="shared" si="30"/>
        <v>35</v>
      </c>
      <c r="E111" s="31">
        <v>13</v>
      </c>
      <c r="F111" s="31">
        <v>9</v>
      </c>
      <c r="G111" s="31">
        <f t="shared" si="31"/>
        <v>22</v>
      </c>
      <c r="H111" s="11">
        <f t="shared" si="22"/>
        <v>68.42105263157895</v>
      </c>
      <c r="I111" s="11">
        <f t="shared" si="22"/>
        <v>56.25</v>
      </c>
      <c r="J111" s="11">
        <f t="shared" si="22"/>
        <v>62.857142857142854</v>
      </c>
    </row>
    <row r="112" spans="1:10" ht="12" customHeight="1">
      <c r="A112" s="7" t="s">
        <v>223</v>
      </c>
      <c r="B112" s="31">
        <v>13</v>
      </c>
      <c r="C112" s="31">
        <v>16</v>
      </c>
      <c r="D112" s="31">
        <f t="shared" si="30"/>
        <v>29</v>
      </c>
      <c r="E112" s="31">
        <v>5</v>
      </c>
      <c r="F112" s="31">
        <v>5</v>
      </c>
      <c r="G112" s="31">
        <f t="shared" si="31"/>
        <v>10</v>
      </c>
      <c r="H112" s="11">
        <f t="shared" si="22"/>
        <v>38.46153846153847</v>
      </c>
      <c r="I112" s="11">
        <f t="shared" si="22"/>
        <v>31.25</v>
      </c>
      <c r="J112" s="11">
        <f t="shared" si="22"/>
        <v>34.48275862068966</v>
      </c>
    </row>
    <row r="113" spans="1:10" ht="12" customHeight="1">
      <c r="A113" s="7" t="s">
        <v>214</v>
      </c>
      <c r="B113" s="31">
        <v>17</v>
      </c>
      <c r="C113" s="31">
        <v>28</v>
      </c>
      <c r="D113" s="31">
        <f t="shared" si="30"/>
        <v>45</v>
      </c>
      <c r="E113" s="31">
        <v>13</v>
      </c>
      <c r="F113" s="31">
        <v>20</v>
      </c>
      <c r="G113" s="31">
        <f t="shared" si="31"/>
        <v>33</v>
      </c>
      <c r="H113" s="11">
        <f t="shared" si="22"/>
        <v>76.47058823529412</v>
      </c>
      <c r="I113" s="11">
        <f t="shared" si="22"/>
        <v>71.42857142857143</v>
      </c>
      <c r="J113" s="11">
        <f t="shared" si="22"/>
        <v>73.33333333333333</v>
      </c>
    </row>
    <row r="114" spans="1:10" ht="12" customHeight="1">
      <c r="A114" s="7" t="s">
        <v>327</v>
      </c>
      <c r="B114" s="31">
        <v>11</v>
      </c>
      <c r="C114" s="31">
        <v>19</v>
      </c>
      <c r="D114" s="31">
        <f t="shared" si="30"/>
        <v>30</v>
      </c>
      <c r="E114" s="31">
        <v>10</v>
      </c>
      <c r="F114" s="31">
        <v>9</v>
      </c>
      <c r="G114" s="31">
        <f t="shared" si="31"/>
        <v>19</v>
      </c>
      <c r="H114" s="11">
        <f t="shared" si="22"/>
        <v>90.9090909090909</v>
      </c>
      <c r="I114" s="11">
        <f t="shared" si="22"/>
        <v>47.368421052631575</v>
      </c>
      <c r="J114" s="11">
        <f t="shared" si="22"/>
        <v>63.33333333333333</v>
      </c>
    </row>
    <row r="115" spans="1:10" ht="12" customHeight="1">
      <c r="A115" s="7" t="s">
        <v>217</v>
      </c>
      <c r="B115" s="31">
        <v>11</v>
      </c>
      <c r="C115" s="31">
        <v>51</v>
      </c>
      <c r="D115" s="31">
        <f t="shared" si="30"/>
        <v>62</v>
      </c>
      <c r="E115" s="31">
        <v>10</v>
      </c>
      <c r="F115" s="31">
        <v>40</v>
      </c>
      <c r="G115" s="31">
        <f t="shared" si="31"/>
        <v>50</v>
      </c>
      <c r="H115" s="11">
        <f t="shared" si="22"/>
        <v>90.9090909090909</v>
      </c>
      <c r="I115" s="11">
        <f t="shared" si="22"/>
        <v>78.43137254901961</v>
      </c>
      <c r="J115" s="11">
        <f t="shared" si="22"/>
        <v>80.64516129032258</v>
      </c>
    </row>
    <row r="116" spans="1:10" ht="12" customHeight="1">
      <c r="A116" s="23" t="s">
        <v>100</v>
      </c>
      <c r="B116" s="5">
        <f aca="true" t="shared" si="32" ref="B116:G116">SUM(B117:B122)</f>
        <v>93</v>
      </c>
      <c r="C116" s="5">
        <f t="shared" si="32"/>
        <v>122</v>
      </c>
      <c r="D116" s="5">
        <f t="shared" si="32"/>
        <v>215</v>
      </c>
      <c r="E116" s="5">
        <f t="shared" si="32"/>
        <v>79</v>
      </c>
      <c r="F116" s="5">
        <f t="shared" si="32"/>
        <v>129</v>
      </c>
      <c r="G116" s="5">
        <f t="shared" si="32"/>
        <v>208</v>
      </c>
      <c r="H116" s="37">
        <f t="shared" si="22"/>
        <v>84.94623655913979</v>
      </c>
      <c r="I116" s="37">
        <f t="shared" si="22"/>
        <v>105.73770491803278</v>
      </c>
      <c r="J116" s="37">
        <f t="shared" si="22"/>
        <v>96.74418604651163</v>
      </c>
    </row>
    <row r="117" spans="1:10" ht="12" customHeight="1">
      <c r="A117" s="7" t="s">
        <v>197</v>
      </c>
      <c r="B117" s="31">
        <v>19</v>
      </c>
      <c r="C117" s="31">
        <v>23</v>
      </c>
      <c r="D117" s="31">
        <f aca="true" t="shared" si="33" ref="D117:D122">+B117+C117</f>
        <v>42</v>
      </c>
      <c r="E117" s="31">
        <v>17</v>
      </c>
      <c r="F117" s="31">
        <v>23</v>
      </c>
      <c r="G117" s="31">
        <f aca="true" t="shared" si="34" ref="G117:G122">+E117+F117</f>
        <v>40</v>
      </c>
      <c r="H117" s="11">
        <f t="shared" si="22"/>
        <v>89.47368421052632</v>
      </c>
      <c r="I117" s="11">
        <f t="shared" si="22"/>
        <v>100</v>
      </c>
      <c r="J117" s="11">
        <f t="shared" si="22"/>
        <v>95.23809523809523</v>
      </c>
    </row>
    <row r="118" spans="1:10" ht="12" customHeight="1">
      <c r="A118" s="7" t="s">
        <v>223</v>
      </c>
      <c r="B118" s="31">
        <v>17</v>
      </c>
      <c r="C118" s="31">
        <v>24</v>
      </c>
      <c r="D118" s="31">
        <f t="shared" si="33"/>
        <v>41</v>
      </c>
      <c r="E118" s="31">
        <v>10</v>
      </c>
      <c r="F118" s="31">
        <v>20</v>
      </c>
      <c r="G118" s="31">
        <f t="shared" si="34"/>
        <v>30</v>
      </c>
      <c r="H118" s="11">
        <f t="shared" si="22"/>
        <v>58.82352941176471</v>
      </c>
      <c r="I118" s="11">
        <f t="shared" si="22"/>
        <v>83.33333333333334</v>
      </c>
      <c r="J118" s="11">
        <f t="shared" si="22"/>
        <v>73.17073170731707</v>
      </c>
    </row>
    <row r="119" spans="1:10" ht="12" customHeight="1">
      <c r="A119" s="7" t="s">
        <v>214</v>
      </c>
      <c r="B119" s="31">
        <v>18</v>
      </c>
      <c r="C119" s="31">
        <v>29</v>
      </c>
      <c r="D119" s="31">
        <f t="shared" si="33"/>
        <v>47</v>
      </c>
      <c r="E119" s="31">
        <v>17</v>
      </c>
      <c r="F119" s="31">
        <v>31</v>
      </c>
      <c r="G119" s="31">
        <f t="shared" si="34"/>
        <v>48</v>
      </c>
      <c r="H119" s="11">
        <f t="shared" si="22"/>
        <v>94.44444444444444</v>
      </c>
      <c r="I119" s="11">
        <f t="shared" si="22"/>
        <v>106.89655172413792</v>
      </c>
      <c r="J119" s="11">
        <f t="shared" si="22"/>
        <v>102.12765957446808</v>
      </c>
    </row>
    <row r="120" spans="1:10" ht="12" customHeight="1">
      <c r="A120" s="7" t="s">
        <v>225</v>
      </c>
      <c r="B120" s="31">
        <v>17</v>
      </c>
      <c r="C120" s="31">
        <v>10</v>
      </c>
      <c r="D120" s="31">
        <f t="shared" si="33"/>
        <v>27</v>
      </c>
      <c r="E120" s="31">
        <v>10</v>
      </c>
      <c r="F120" s="31">
        <v>16</v>
      </c>
      <c r="G120" s="31">
        <f t="shared" si="34"/>
        <v>26</v>
      </c>
      <c r="H120" s="11">
        <f aca="true" t="shared" si="35" ref="H120:J159">E120/B120*100</f>
        <v>58.82352941176471</v>
      </c>
      <c r="I120" s="11">
        <f t="shared" si="35"/>
        <v>160</v>
      </c>
      <c r="J120" s="11">
        <f t="shared" si="35"/>
        <v>96.29629629629629</v>
      </c>
    </row>
    <row r="121" spans="1:10" ht="12" customHeight="1">
      <c r="A121" s="7" t="s">
        <v>220</v>
      </c>
      <c r="B121" s="31">
        <v>17</v>
      </c>
      <c r="C121" s="31">
        <v>7</v>
      </c>
      <c r="D121" s="31">
        <f t="shared" si="33"/>
        <v>24</v>
      </c>
      <c r="E121" s="31">
        <v>21</v>
      </c>
      <c r="F121" s="31">
        <v>8</v>
      </c>
      <c r="G121" s="31">
        <f t="shared" si="34"/>
        <v>29</v>
      </c>
      <c r="H121" s="11">
        <f t="shared" si="35"/>
        <v>123.52941176470588</v>
      </c>
      <c r="I121" s="11">
        <f t="shared" si="35"/>
        <v>114.28571428571428</v>
      </c>
      <c r="J121" s="11">
        <f t="shared" si="35"/>
        <v>120.83333333333333</v>
      </c>
    </row>
    <row r="122" spans="1:10" ht="12" customHeight="1">
      <c r="A122" s="7" t="s">
        <v>196</v>
      </c>
      <c r="B122" s="31">
        <v>5</v>
      </c>
      <c r="C122" s="31">
        <v>29</v>
      </c>
      <c r="D122" s="31">
        <f t="shared" si="33"/>
        <v>34</v>
      </c>
      <c r="E122" s="31">
        <v>4</v>
      </c>
      <c r="F122" s="31">
        <v>31</v>
      </c>
      <c r="G122" s="31">
        <f t="shared" si="34"/>
        <v>35</v>
      </c>
      <c r="H122" s="11">
        <f t="shared" si="35"/>
        <v>80</v>
      </c>
      <c r="I122" s="11">
        <f t="shared" si="35"/>
        <v>106.89655172413792</v>
      </c>
      <c r="J122" s="11">
        <f t="shared" si="35"/>
        <v>102.94117647058823</v>
      </c>
    </row>
    <row r="123" spans="1:10" ht="12" customHeight="1">
      <c r="A123" s="23" t="s">
        <v>99</v>
      </c>
      <c r="B123" s="5">
        <f aca="true" t="shared" si="36" ref="B123:G123">SUM(B124:B129)</f>
        <v>91</v>
      </c>
      <c r="C123" s="5">
        <f t="shared" si="36"/>
        <v>188</v>
      </c>
      <c r="D123" s="5">
        <f t="shared" si="36"/>
        <v>279</v>
      </c>
      <c r="E123" s="5">
        <f t="shared" si="36"/>
        <v>54</v>
      </c>
      <c r="F123" s="5">
        <f t="shared" si="36"/>
        <v>129</v>
      </c>
      <c r="G123" s="5">
        <f t="shared" si="36"/>
        <v>183</v>
      </c>
      <c r="H123" s="37">
        <f t="shared" si="35"/>
        <v>59.34065934065934</v>
      </c>
      <c r="I123" s="37">
        <f t="shared" si="35"/>
        <v>68.61702127659575</v>
      </c>
      <c r="J123" s="37">
        <f t="shared" si="35"/>
        <v>65.59139784946237</v>
      </c>
    </row>
    <row r="124" spans="1:10" ht="12" customHeight="1">
      <c r="A124" s="7" t="s">
        <v>197</v>
      </c>
      <c r="B124" s="31">
        <v>7</v>
      </c>
      <c r="C124" s="31">
        <v>28</v>
      </c>
      <c r="D124" s="31">
        <f aca="true" t="shared" si="37" ref="D124:D129">+B124+C124</f>
        <v>35</v>
      </c>
      <c r="E124" s="31">
        <v>10</v>
      </c>
      <c r="F124" s="31">
        <v>17</v>
      </c>
      <c r="G124" s="31">
        <f aca="true" t="shared" si="38" ref="G124:G129">+E124+F124</f>
        <v>27</v>
      </c>
      <c r="H124" s="11">
        <f t="shared" si="35"/>
        <v>142.85714285714286</v>
      </c>
      <c r="I124" s="11">
        <f t="shared" si="35"/>
        <v>60.71428571428571</v>
      </c>
      <c r="J124" s="11">
        <f t="shared" si="35"/>
        <v>77.14285714285715</v>
      </c>
    </row>
    <row r="125" spans="1:10" ht="12" customHeight="1">
      <c r="A125" s="7" t="s">
        <v>223</v>
      </c>
      <c r="B125" s="31">
        <v>13</v>
      </c>
      <c r="C125" s="31">
        <v>20</v>
      </c>
      <c r="D125" s="31">
        <f t="shared" si="37"/>
        <v>33</v>
      </c>
      <c r="E125" s="31">
        <v>6</v>
      </c>
      <c r="F125" s="31">
        <v>13</v>
      </c>
      <c r="G125" s="31">
        <f t="shared" si="38"/>
        <v>19</v>
      </c>
      <c r="H125" s="11">
        <f t="shared" si="35"/>
        <v>46.15384615384615</v>
      </c>
      <c r="I125" s="11">
        <f t="shared" si="35"/>
        <v>65</v>
      </c>
      <c r="J125" s="11">
        <f t="shared" si="35"/>
        <v>57.57575757575758</v>
      </c>
    </row>
    <row r="126" spans="1:10" ht="12" customHeight="1">
      <c r="A126" s="7" t="s">
        <v>214</v>
      </c>
      <c r="B126" s="31">
        <v>20</v>
      </c>
      <c r="C126" s="31">
        <v>48</v>
      </c>
      <c r="D126" s="31">
        <f t="shared" si="37"/>
        <v>68</v>
      </c>
      <c r="E126" s="31">
        <v>14</v>
      </c>
      <c r="F126" s="31">
        <v>35</v>
      </c>
      <c r="G126" s="31">
        <f t="shared" si="38"/>
        <v>49</v>
      </c>
      <c r="H126" s="11">
        <f t="shared" si="35"/>
        <v>70</v>
      </c>
      <c r="I126" s="11">
        <f t="shared" si="35"/>
        <v>72.91666666666666</v>
      </c>
      <c r="J126" s="11">
        <f t="shared" si="35"/>
        <v>72.05882352941177</v>
      </c>
    </row>
    <row r="127" spans="1:10" ht="12" customHeight="1">
      <c r="A127" s="7" t="s">
        <v>225</v>
      </c>
      <c r="B127" s="31">
        <v>16</v>
      </c>
      <c r="C127" s="31">
        <v>19</v>
      </c>
      <c r="D127" s="31">
        <f t="shared" si="37"/>
        <v>35</v>
      </c>
      <c r="E127" s="31">
        <v>2</v>
      </c>
      <c r="F127" s="31">
        <v>11</v>
      </c>
      <c r="G127" s="31">
        <f t="shared" si="38"/>
        <v>13</v>
      </c>
      <c r="H127" s="11">
        <f t="shared" si="35"/>
        <v>12.5</v>
      </c>
      <c r="I127" s="11">
        <f t="shared" si="35"/>
        <v>57.89473684210527</v>
      </c>
      <c r="J127" s="11">
        <f t="shared" si="35"/>
        <v>37.142857142857146</v>
      </c>
    </row>
    <row r="128" spans="1:10" ht="12" customHeight="1">
      <c r="A128" s="7" t="s">
        <v>220</v>
      </c>
      <c r="B128" s="31">
        <v>17</v>
      </c>
      <c r="C128" s="31">
        <v>14</v>
      </c>
      <c r="D128" s="31">
        <f t="shared" si="37"/>
        <v>31</v>
      </c>
      <c r="E128" s="31">
        <v>13</v>
      </c>
      <c r="F128" s="31">
        <v>5</v>
      </c>
      <c r="G128" s="31">
        <f t="shared" si="38"/>
        <v>18</v>
      </c>
      <c r="H128" s="11">
        <f t="shared" si="35"/>
        <v>76.47058823529412</v>
      </c>
      <c r="I128" s="11">
        <f t="shared" si="35"/>
        <v>35.714285714285715</v>
      </c>
      <c r="J128" s="11">
        <f t="shared" si="35"/>
        <v>58.06451612903226</v>
      </c>
    </row>
    <row r="129" spans="1:10" ht="12" customHeight="1">
      <c r="A129" s="7" t="s">
        <v>196</v>
      </c>
      <c r="B129" s="31">
        <v>18</v>
      </c>
      <c r="C129" s="31">
        <v>59</v>
      </c>
      <c r="D129" s="31">
        <f t="shared" si="37"/>
        <v>77</v>
      </c>
      <c r="E129" s="31">
        <v>9</v>
      </c>
      <c r="F129" s="31">
        <v>48</v>
      </c>
      <c r="G129" s="31">
        <f t="shared" si="38"/>
        <v>57</v>
      </c>
      <c r="H129" s="11">
        <f t="shared" si="35"/>
        <v>50</v>
      </c>
      <c r="I129" s="11">
        <f t="shared" si="35"/>
        <v>81.35593220338984</v>
      </c>
      <c r="J129" s="11">
        <f t="shared" si="35"/>
        <v>74.02597402597402</v>
      </c>
    </row>
    <row r="130" spans="1:10" ht="12" customHeight="1">
      <c r="A130" s="23" t="s">
        <v>89</v>
      </c>
      <c r="B130" s="5">
        <f aca="true" t="shared" si="39" ref="B130:G130">SUM(B131:B134)</f>
        <v>76</v>
      </c>
      <c r="C130" s="5">
        <f t="shared" si="39"/>
        <v>108</v>
      </c>
      <c r="D130" s="5">
        <f t="shared" si="39"/>
        <v>184</v>
      </c>
      <c r="E130" s="5">
        <f t="shared" si="39"/>
        <v>40</v>
      </c>
      <c r="F130" s="5">
        <f t="shared" si="39"/>
        <v>65</v>
      </c>
      <c r="G130" s="5">
        <f t="shared" si="39"/>
        <v>105</v>
      </c>
      <c r="H130" s="37">
        <f t="shared" si="35"/>
        <v>52.63157894736842</v>
      </c>
      <c r="I130" s="37">
        <f t="shared" si="35"/>
        <v>60.18518518518518</v>
      </c>
      <c r="J130" s="37">
        <f t="shared" si="35"/>
        <v>57.065217391304344</v>
      </c>
    </row>
    <row r="131" spans="1:10" ht="12" customHeight="1">
      <c r="A131" s="7" t="s">
        <v>201</v>
      </c>
      <c r="B131" s="31">
        <v>28</v>
      </c>
      <c r="C131" s="31">
        <v>55</v>
      </c>
      <c r="D131" s="31">
        <f>+B131+C131</f>
        <v>83</v>
      </c>
      <c r="E131" s="31">
        <v>8</v>
      </c>
      <c r="F131" s="31">
        <v>27</v>
      </c>
      <c r="G131" s="31">
        <f>+E131+F131</f>
        <v>35</v>
      </c>
      <c r="H131" s="11">
        <f t="shared" si="35"/>
        <v>28.57142857142857</v>
      </c>
      <c r="I131" s="11">
        <f t="shared" si="35"/>
        <v>49.09090909090909</v>
      </c>
      <c r="J131" s="11">
        <f t="shared" si="35"/>
        <v>42.168674698795186</v>
      </c>
    </row>
    <row r="132" spans="1:10" ht="12" customHeight="1">
      <c r="A132" s="7" t="s">
        <v>200</v>
      </c>
      <c r="B132" s="31">
        <v>13</v>
      </c>
      <c r="C132" s="31">
        <v>36</v>
      </c>
      <c r="D132" s="31">
        <f>+B132+C132</f>
        <v>49</v>
      </c>
      <c r="E132" s="31">
        <v>13</v>
      </c>
      <c r="F132" s="31">
        <v>32</v>
      </c>
      <c r="G132" s="31">
        <f>+E132+F132</f>
        <v>45</v>
      </c>
      <c r="H132" s="11">
        <f t="shared" si="35"/>
        <v>100</v>
      </c>
      <c r="I132" s="11">
        <f t="shared" si="35"/>
        <v>88.88888888888889</v>
      </c>
      <c r="J132" s="11">
        <f t="shared" si="35"/>
        <v>91.83673469387756</v>
      </c>
    </row>
    <row r="133" spans="1:10" ht="12" customHeight="1">
      <c r="A133" s="7" t="s">
        <v>199</v>
      </c>
      <c r="B133" s="31">
        <v>22</v>
      </c>
      <c r="C133" s="31">
        <v>13</v>
      </c>
      <c r="D133" s="31">
        <f>+B133+C133</f>
        <v>35</v>
      </c>
      <c r="E133" s="31">
        <v>5</v>
      </c>
      <c r="F133" s="31">
        <v>6</v>
      </c>
      <c r="G133" s="31">
        <f>+E133+F133</f>
        <v>11</v>
      </c>
      <c r="H133" s="11">
        <f t="shared" si="35"/>
        <v>22.727272727272727</v>
      </c>
      <c r="I133" s="11">
        <f t="shared" si="35"/>
        <v>46.15384615384615</v>
      </c>
      <c r="J133" s="11">
        <f t="shared" si="35"/>
        <v>31.428571428571427</v>
      </c>
    </row>
    <row r="134" spans="1:10" ht="12" customHeight="1">
      <c r="A134" s="7" t="s">
        <v>198</v>
      </c>
      <c r="B134" s="31">
        <v>13</v>
      </c>
      <c r="C134" s="31">
        <v>4</v>
      </c>
      <c r="D134" s="31">
        <f>+B134+C134</f>
        <v>17</v>
      </c>
      <c r="E134" s="31">
        <v>14</v>
      </c>
      <c r="F134" s="31">
        <v>0</v>
      </c>
      <c r="G134" s="31">
        <f>+E134+F134</f>
        <v>14</v>
      </c>
      <c r="H134" s="11">
        <f t="shared" si="35"/>
        <v>107.6923076923077</v>
      </c>
      <c r="I134" s="11">
        <f t="shared" si="35"/>
        <v>0</v>
      </c>
      <c r="J134" s="11">
        <f t="shared" si="35"/>
        <v>82.35294117647058</v>
      </c>
    </row>
    <row r="135" spans="1:10" ht="12" customHeight="1">
      <c r="A135" s="7" t="s">
        <v>194</v>
      </c>
      <c r="B135" s="31">
        <v>0</v>
      </c>
      <c r="C135" s="31">
        <v>0</v>
      </c>
      <c r="D135" s="31">
        <f>+B135+C135</f>
        <v>0</v>
      </c>
      <c r="E135" s="31">
        <v>0</v>
      </c>
      <c r="F135" s="31">
        <v>0</v>
      </c>
      <c r="G135" s="31">
        <f>+E135+F135</f>
        <v>0</v>
      </c>
      <c r="H135" s="11" t="e">
        <f t="shared" si="35"/>
        <v>#DIV/0!</v>
      </c>
      <c r="I135" s="11" t="e">
        <f t="shared" si="35"/>
        <v>#DIV/0!</v>
      </c>
      <c r="J135" s="11" t="e">
        <f t="shared" si="35"/>
        <v>#DIV/0!</v>
      </c>
    </row>
    <row r="136" spans="1:10" ht="12" customHeight="1">
      <c r="A136" s="23" t="s">
        <v>98</v>
      </c>
      <c r="B136" s="5">
        <f aca="true" t="shared" si="40" ref="B136:G136">SUM(B137:B143)</f>
        <v>57</v>
      </c>
      <c r="C136" s="5">
        <f t="shared" si="40"/>
        <v>41</v>
      </c>
      <c r="D136" s="5">
        <f t="shared" si="40"/>
        <v>98</v>
      </c>
      <c r="E136" s="5">
        <f t="shared" si="40"/>
        <v>45</v>
      </c>
      <c r="F136" s="5">
        <f t="shared" si="40"/>
        <v>50</v>
      </c>
      <c r="G136" s="5">
        <f t="shared" si="40"/>
        <v>95</v>
      </c>
      <c r="H136" s="37">
        <f t="shared" si="35"/>
        <v>78.94736842105263</v>
      </c>
      <c r="I136" s="37">
        <f t="shared" si="35"/>
        <v>121.95121951219512</v>
      </c>
      <c r="J136" s="37">
        <f t="shared" si="35"/>
        <v>96.93877551020408</v>
      </c>
    </row>
    <row r="137" spans="1:10" ht="12" customHeight="1">
      <c r="A137" s="7" t="s">
        <v>235</v>
      </c>
      <c r="B137" s="31">
        <v>21</v>
      </c>
      <c r="C137" s="31">
        <v>5</v>
      </c>
      <c r="D137" s="31">
        <f aca="true" t="shared" si="41" ref="D137:D143">+B137+C137</f>
        <v>26</v>
      </c>
      <c r="E137" s="31">
        <v>19</v>
      </c>
      <c r="F137" s="31">
        <v>4</v>
      </c>
      <c r="G137" s="31">
        <f aca="true" t="shared" si="42" ref="G137:G143">+E137+F137</f>
        <v>23</v>
      </c>
      <c r="H137" s="11">
        <f t="shared" si="35"/>
        <v>90.47619047619048</v>
      </c>
      <c r="I137" s="11">
        <f t="shared" si="35"/>
        <v>80</v>
      </c>
      <c r="J137" s="11">
        <f t="shared" si="35"/>
        <v>88.46153846153845</v>
      </c>
    </row>
    <row r="138" spans="1:10" ht="12" customHeight="1">
      <c r="A138" s="7" t="s">
        <v>197</v>
      </c>
      <c r="B138" s="31">
        <v>0</v>
      </c>
      <c r="C138" s="31">
        <v>0</v>
      </c>
      <c r="D138" s="31">
        <f t="shared" si="41"/>
        <v>0</v>
      </c>
      <c r="E138" s="31">
        <v>4</v>
      </c>
      <c r="F138" s="31">
        <v>8</v>
      </c>
      <c r="G138" s="31">
        <f t="shared" si="42"/>
        <v>12</v>
      </c>
      <c r="H138" s="11" t="e">
        <f t="shared" si="35"/>
        <v>#DIV/0!</v>
      </c>
      <c r="I138" s="11" t="e">
        <f t="shared" si="35"/>
        <v>#DIV/0!</v>
      </c>
      <c r="J138" s="11" t="e">
        <f t="shared" si="35"/>
        <v>#DIV/0!</v>
      </c>
    </row>
    <row r="139" spans="1:10" ht="12" customHeight="1">
      <c r="A139" s="7" t="s">
        <v>223</v>
      </c>
      <c r="B139" s="31">
        <v>3</v>
      </c>
      <c r="C139" s="31">
        <v>9</v>
      </c>
      <c r="D139" s="31">
        <f t="shared" si="41"/>
        <v>12</v>
      </c>
      <c r="E139" s="31">
        <v>3</v>
      </c>
      <c r="F139" s="31">
        <v>11</v>
      </c>
      <c r="G139" s="31">
        <f t="shared" si="42"/>
        <v>14</v>
      </c>
      <c r="H139" s="11">
        <f t="shared" si="35"/>
        <v>100</v>
      </c>
      <c r="I139" s="11">
        <f t="shared" si="35"/>
        <v>122.22222222222223</v>
      </c>
      <c r="J139" s="11">
        <f t="shared" si="35"/>
        <v>116.66666666666667</v>
      </c>
    </row>
    <row r="140" spans="1:10" ht="12" customHeight="1">
      <c r="A140" s="7" t="s">
        <v>214</v>
      </c>
      <c r="B140" s="31">
        <v>23</v>
      </c>
      <c r="C140" s="31">
        <v>23</v>
      </c>
      <c r="D140" s="31">
        <f t="shared" si="41"/>
        <v>46</v>
      </c>
      <c r="E140" s="31">
        <v>6</v>
      </c>
      <c r="F140" s="31">
        <v>13</v>
      </c>
      <c r="G140" s="31">
        <f t="shared" si="42"/>
        <v>19</v>
      </c>
      <c r="H140" s="11">
        <f t="shared" si="35"/>
        <v>26.08695652173913</v>
      </c>
      <c r="I140" s="11">
        <f t="shared" si="35"/>
        <v>56.52173913043478</v>
      </c>
      <c r="J140" s="11">
        <f t="shared" si="35"/>
        <v>41.30434782608695</v>
      </c>
    </row>
    <row r="141" spans="1:10" ht="12" customHeight="1">
      <c r="A141" s="7" t="s">
        <v>225</v>
      </c>
      <c r="B141" s="31">
        <v>10</v>
      </c>
      <c r="C141" s="31">
        <v>4</v>
      </c>
      <c r="D141" s="31">
        <f t="shared" si="41"/>
        <v>14</v>
      </c>
      <c r="E141" s="31">
        <v>10</v>
      </c>
      <c r="F141" s="31">
        <v>5</v>
      </c>
      <c r="G141" s="31">
        <f t="shared" si="42"/>
        <v>15</v>
      </c>
      <c r="H141" s="11">
        <f t="shared" si="35"/>
        <v>100</v>
      </c>
      <c r="I141" s="11">
        <f t="shared" si="35"/>
        <v>125</v>
      </c>
      <c r="J141" s="11">
        <f t="shared" si="35"/>
        <v>107.14285714285714</v>
      </c>
    </row>
    <row r="142" spans="1:10" ht="12" customHeight="1">
      <c r="A142" s="7" t="s">
        <v>196</v>
      </c>
      <c r="B142" s="31">
        <v>0</v>
      </c>
      <c r="C142" s="31">
        <v>0</v>
      </c>
      <c r="D142" s="31">
        <f t="shared" si="41"/>
        <v>0</v>
      </c>
      <c r="E142" s="31">
        <v>3</v>
      </c>
      <c r="F142" s="31">
        <v>9</v>
      </c>
      <c r="G142" s="31">
        <f t="shared" si="42"/>
        <v>12</v>
      </c>
      <c r="H142" s="11" t="e">
        <f t="shared" si="35"/>
        <v>#DIV/0!</v>
      </c>
      <c r="I142" s="11" t="e">
        <f t="shared" si="35"/>
        <v>#DIV/0!</v>
      </c>
      <c r="J142" s="11" t="e">
        <f t="shared" si="35"/>
        <v>#DIV/0!</v>
      </c>
    </row>
    <row r="143" spans="1:10" ht="12" customHeight="1">
      <c r="A143" s="7" t="s">
        <v>212</v>
      </c>
      <c r="B143" s="31">
        <v>0</v>
      </c>
      <c r="C143" s="31">
        <v>0</v>
      </c>
      <c r="D143" s="31">
        <f t="shared" si="41"/>
        <v>0</v>
      </c>
      <c r="E143" s="31">
        <v>0</v>
      </c>
      <c r="F143" s="31">
        <v>0</v>
      </c>
      <c r="G143" s="31">
        <f t="shared" si="42"/>
        <v>0</v>
      </c>
      <c r="H143" s="11" t="e">
        <f t="shared" si="35"/>
        <v>#DIV/0!</v>
      </c>
      <c r="I143" s="11" t="e">
        <f t="shared" si="35"/>
        <v>#DIV/0!</v>
      </c>
      <c r="J143" s="11" t="e">
        <f t="shared" si="35"/>
        <v>#DIV/0!</v>
      </c>
    </row>
    <row r="144" spans="1:10" ht="12" customHeight="1">
      <c r="A144" s="23" t="s">
        <v>97</v>
      </c>
      <c r="B144" s="5">
        <f aca="true" t="shared" si="43" ref="B144:G144">SUM(B145:B149)</f>
        <v>63</v>
      </c>
      <c r="C144" s="5">
        <f t="shared" si="43"/>
        <v>77</v>
      </c>
      <c r="D144" s="5">
        <f t="shared" si="43"/>
        <v>140</v>
      </c>
      <c r="E144" s="5">
        <f t="shared" si="43"/>
        <v>46</v>
      </c>
      <c r="F144" s="5">
        <f t="shared" si="43"/>
        <v>45</v>
      </c>
      <c r="G144" s="5">
        <f t="shared" si="43"/>
        <v>91</v>
      </c>
      <c r="H144" s="37">
        <f t="shared" si="35"/>
        <v>73.01587301587301</v>
      </c>
      <c r="I144" s="37">
        <f t="shared" si="35"/>
        <v>58.44155844155844</v>
      </c>
      <c r="J144" s="37">
        <f t="shared" si="35"/>
        <v>65</v>
      </c>
    </row>
    <row r="145" spans="1:10" ht="12" customHeight="1">
      <c r="A145" s="7" t="s">
        <v>234</v>
      </c>
      <c r="B145" s="31">
        <v>8</v>
      </c>
      <c r="C145" s="31">
        <v>0</v>
      </c>
      <c r="D145" s="31">
        <f>+B145+C145</f>
        <v>8</v>
      </c>
      <c r="E145" s="31">
        <v>13</v>
      </c>
      <c r="F145" s="31">
        <v>1</v>
      </c>
      <c r="G145" s="31">
        <f>+E145+F145</f>
        <v>14</v>
      </c>
      <c r="H145" s="11">
        <f t="shared" si="35"/>
        <v>162.5</v>
      </c>
      <c r="I145" s="11" t="e">
        <f t="shared" si="35"/>
        <v>#DIV/0!</v>
      </c>
      <c r="J145" s="11">
        <f t="shared" si="35"/>
        <v>175</v>
      </c>
    </row>
    <row r="146" spans="1:10" ht="12" customHeight="1">
      <c r="A146" s="7" t="s">
        <v>233</v>
      </c>
      <c r="B146" s="31">
        <v>5</v>
      </c>
      <c r="C146" s="31">
        <v>7</v>
      </c>
      <c r="D146" s="31">
        <f>+B146+C146</f>
        <v>12</v>
      </c>
      <c r="E146" s="31">
        <v>2</v>
      </c>
      <c r="F146" s="31">
        <v>3</v>
      </c>
      <c r="G146" s="31">
        <f>+E146+F146</f>
        <v>5</v>
      </c>
      <c r="H146" s="11">
        <f t="shared" si="35"/>
        <v>40</v>
      </c>
      <c r="I146" s="11">
        <f t="shared" si="35"/>
        <v>42.857142857142854</v>
      </c>
      <c r="J146" s="11">
        <f t="shared" si="35"/>
        <v>41.66666666666667</v>
      </c>
    </row>
    <row r="147" spans="1:10" ht="12" customHeight="1">
      <c r="A147" s="7" t="s">
        <v>232</v>
      </c>
      <c r="B147" s="31">
        <v>18</v>
      </c>
      <c r="C147" s="31">
        <v>21</v>
      </c>
      <c r="D147" s="31">
        <f>+B147+C147</f>
        <v>39</v>
      </c>
      <c r="E147" s="31">
        <v>15</v>
      </c>
      <c r="F147" s="31">
        <v>14</v>
      </c>
      <c r="G147" s="31">
        <f>+E147+F147</f>
        <v>29</v>
      </c>
      <c r="H147" s="11">
        <f t="shared" si="35"/>
        <v>83.33333333333334</v>
      </c>
      <c r="I147" s="11">
        <f t="shared" si="35"/>
        <v>66.66666666666666</v>
      </c>
      <c r="J147" s="11">
        <f t="shared" si="35"/>
        <v>74.35897435897436</v>
      </c>
    </row>
    <row r="148" spans="1:10" ht="12" customHeight="1">
      <c r="A148" s="7" t="s">
        <v>226</v>
      </c>
      <c r="B148" s="31">
        <v>16</v>
      </c>
      <c r="C148" s="31">
        <v>29</v>
      </c>
      <c r="D148" s="31">
        <f>+B148+C148</f>
        <v>45</v>
      </c>
      <c r="E148" s="31">
        <v>10</v>
      </c>
      <c r="F148" s="31">
        <v>13</v>
      </c>
      <c r="G148" s="31">
        <f>+E148+F148</f>
        <v>23</v>
      </c>
      <c r="H148" s="11">
        <f t="shared" si="35"/>
        <v>62.5</v>
      </c>
      <c r="I148" s="11">
        <f t="shared" si="35"/>
        <v>44.827586206896555</v>
      </c>
      <c r="J148" s="11">
        <f t="shared" si="35"/>
        <v>51.11111111111111</v>
      </c>
    </row>
    <row r="149" spans="1:10" ht="12" customHeight="1">
      <c r="A149" s="7" t="s">
        <v>212</v>
      </c>
      <c r="B149" s="31">
        <v>16</v>
      </c>
      <c r="C149" s="31">
        <v>20</v>
      </c>
      <c r="D149" s="31">
        <f>+B149+C149</f>
        <v>36</v>
      </c>
      <c r="E149" s="31">
        <v>6</v>
      </c>
      <c r="F149" s="31">
        <v>14</v>
      </c>
      <c r="G149" s="31">
        <f>+E149+F149</f>
        <v>20</v>
      </c>
      <c r="H149" s="11">
        <f t="shared" si="35"/>
        <v>37.5</v>
      </c>
      <c r="I149" s="11">
        <f t="shared" si="35"/>
        <v>70</v>
      </c>
      <c r="J149" s="11">
        <f t="shared" si="35"/>
        <v>55.55555555555556</v>
      </c>
    </row>
    <row r="150" spans="1:10" ht="12" customHeight="1">
      <c r="A150" s="23" t="s">
        <v>96</v>
      </c>
      <c r="B150" s="5">
        <f aca="true" t="shared" si="44" ref="B150:G150">SUM(B151:B159)</f>
        <v>280</v>
      </c>
      <c r="C150" s="5">
        <f t="shared" si="44"/>
        <v>366</v>
      </c>
      <c r="D150" s="5">
        <f t="shared" si="44"/>
        <v>646</v>
      </c>
      <c r="E150" s="5">
        <f t="shared" si="44"/>
        <v>109</v>
      </c>
      <c r="F150" s="5">
        <f t="shared" si="44"/>
        <v>210</v>
      </c>
      <c r="G150" s="5">
        <f t="shared" si="44"/>
        <v>319</v>
      </c>
      <c r="H150" s="37">
        <f t="shared" si="35"/>
        <v>38.92857142857143</v>
      </c>
      <c r="I150" s="37">
        <f t="shared" si="35"/>
        <v>57.377049180327866</v>
      </c>
      <c r="J150" s="37">
        <f t="shared" si="35"/>
        <v>49.38080495356037</v>
      </c>
    </row>
    <row r="151" spans="1:10" ht="12" customHeight="1">
      <c r="A151" s="7" t="s">
        <v>197</v>
      </c>
      <c r="B151" s="31">
        <v>32</v>
      </c>
      <c r="C151" s="31">
        <v>47</v>
      </c>
      <c r="D151" s="31">
        <f aca="true" t="shared" si="45" ref="D151:D159">+B151+C151</f>
        <v>79</v>
      </c>
      <c r="E151" s="31">
        <v>10</v>
      </c>
      <c r="F151" s="31">
        <v>44</v>
      </c>
      <c r="G151" s="31">
        <f aca="true" t="shared" si="46" ref="G151:G159">+E151+F151</f>
        <v>54</v>
      </c>
      <c r="H151" s="11">
        <f t="shared" si="35"/>
        <v>31.25</v>
      </c>
      <c r="I151" s="11">
        <f t="shared" si="35"/>
        <v>93.61702127659575</v>
      </c>
      <c r="J151" s="11">
        <f t="shared" si="35"/>
        <v>68.35443037974683</v>
      </c>
    </row>
    <row r="152" spans="1:10" ht="12" customHeight="1">
      <c r="A152" s="7" t="s">
        <v>224</v>
      </c>
      <c r="B152" s="31">
        <v>20</v>
      </c>
      <c r="C152" s="31">
        <v>18</v>
      </c>
      <c r="D152" s="31">
        <f t="shared" si="45"/>
        <v>38</v>
      </c>
      <c r="E152" s="31">
        <v>9</v>
      </c>
      <c r="F152" s="31">
        <v>9</v>
      </c>
      <c r="G152" s="31">
        <f t="shared" si="46"/>
        <v>18</v>
      </c>
      <c r="H152" s="11">
        <f t="shared" si="35"/>
        <v>45</v>
      </c>
      <c r="I152" s="11">
        <f t="shared" si="35"/>
        <v>50</v>
      </c>
      <c r="J152" s="11">
        <f t="shared" si="35"/>
        <v>47.368421052631575</v>
      </c>
    </row>
    <row r="153" spans="1:10" ht="12" customHeight="1">
      <c r="A153" s="7" t="s">
        <v>223</v>
      </c>
      <c r="B153" s="31">
        <v>28</v>
      </c>
      <c r="C153" s="31">
        <v>43</v>
      </c>
      <c r="D153" s="31">
        <f t="shared" si="45"/>
        <v>71</v>
      </c>
      <c r="E153" s="31">
        <v>17</v>
      </c>
      <c r="F153" s="31">
        <v>20</v>
      </c>
      <c r="G153" s="31">
        <f t="shared" si="46"/>
        <v>37</v>
      </c>
      <c r="H153" s="11">
        <f t="shared" si="35"/>
        <v>60.71428571428571</v>
      </c>
      <c r="I153" s="11">
        <f t="shared" si="35"/>
        <v>46.51162790697674</v>
      </c>
      <c r="J153" s="11">
        <f t="shared" si="35"/>
        <v>52.112676056338024</v>
      </c>
    </row>
    <row r="154" spans="1:10" ht="12" customHeight="1">
      <c r="A154" s="7" t="s">
        <v>214</v>
      </c>
      <c r="B154" s="31">
        <v>61</v>
      </c>
      <c r="C154" s="31">
        <v>87</v>
      </c>
      <c r="D154" s="31">
        <f t="shared" si="45"/>
        <v>148</v>
      </c>
      <c r="E154" s="31">
        <v>32</v>
      </c>
      <c r="F154" s="31">
        <v>57</v>
      </c>
      <c r="G154" s="31">
        <f t="shared" si="46"/>
        <v>89</v>
      </c>
      <c r="H154" s="11">
        <f t="shared" si="35"/>
        <v>52.459016393442624</v>
      </c>
      <c r="I154" s="11">
        <f t="shared" si="35"/>
        <v>65.51724137931035</v>
      </c>
      <c r="J154" s="11">
        <f t="shared" si="35"/>
        <v>60.13513513513513</v>
      </c>
    </row>
    <row r="155" spans="1:10" ht="12" customHeight="1">
      <c r="A155" s="7" t="s">
        <v>230</v>
      </c>
      <c r="B155" s="31">
        <v>10</v>
      </c>
      <c r="C155" s="31">
        <v>9</v>
      </c>
      <c r="D155" s="31">
        <f t="shared" si="45"/>
        <v>19</v>
      </c>
      <c r="E155" s="31">
        <v>8</v>
      </c>
      <c r="F155" s="31">
        <v>3</v>
      </c>
      <c r="G155" s="31">
        <f t="shared" si="46"/>
        <v>11</v>
      </c>
      <c r="H155" s="11">
        <f t="shared" si="35"/>
        <v>80</v>
      </c>
      <c r="I155" s="11">
        <f t="shared" si="35"/>
        <v>33.33333333333333</v>
      </c>
      <c r="J155" s="11">
        <f t="shared" si="35"/>
        <v>57.89473684210527</v>
      </c>
    </row>
    <row r="156" spans="1:10" ht="12" customHeight="1">
      <c r="A156" s="7" t="s">
        <v>225</v>
      </c>
      <c r="B156" s="31">
        <v>32</v>
      </c>
      <c r="C156" s="31">
        <v>16</v>
      </c>
      <c r="D156" s="31">
        <f t="shared" si="45"/>
        <v>48</v>
      </c>
      <c r="E156" s="31">
        <v>13</v>
      </c>
      <c r="F156" s="31">
        <v>8</v>
      </c>
      <c r="G156" s="31">
        <f t="shared" si="46"/>
        <v>21</v>
      </c>
      <c r="H156" s="11">
        <f t="shared" si="35"/>
        <v>40.625</v>
      </c>
      <c r="I156" s="11">
        <f t="shared" si="35"/>
        <v>50</v>
      </c>
      <c r="J156" s="11">
        <f t="shared" si="35"/>
        <v>43.75</v>
      </c>
    </row>
    <row r="157" spans="1:10" ht="12" customHeight="1">
      <c r="A157" s="7" t="s">
        <v>220</v>
      </c>
      <c r="B157" s="31">
        <v>62</v>
      </c>
      <c r="C157" s="31">
        <v>24</v>
      </c>
      <c r="D157" s="31">
        <f t="shared" si="45"/>
        <v>86</v>
      </c>
      <c r="E157" s="31">
        <v>7</v>
      </c>
      <c r="F157" s="31">
        <v>4</v>
      </c>
      <c r="G157" s="31">
        <f t="shared" si="46"/>
        <v>11</v>
      </c>
      <c r="H157" s="11">
        <f t="shared" si="35"/>
        <v>11.29032258064516</v>
      </c>
      <c r="I157" s="11">
        <f t="shared" si="35"/>
        <v>16.666666666666664</v>
      </c>
      <c r="J157" s="11">
        <f t="shared" si="35"/>
        <v>12.790697674418606</v>
      </c>
    </row>
    <row r="158" spans="1:10" ht="12" customHeight="1">
      <c r="A158" s="7" t="s">
        <v>203</v>
      </c>
      <c r="B158" s="31">
        <v>13</v>
      </c>
      <c r="C158" s="31">
        <v>50</v>
      </c>
      <c r="D158" s="31">
        <f t="shared" si="45"/>
        <v>63</v>
      </c>
      <c r="E158" s="31">
        <v>2</v>
      </c>
      <c r="F158" s="31">
        <v>14</v>
      </c>
      <c r="G158" s="31">
        <f t="shared" si="46"/>
        <v>16</v>
      </c>
      <c r="H158" s="11">
        <f t="shared" si="35"/>
        <v>15.384615384615385</v>
      </c>
      <c r="I158" s="11">
        <f t="shared" si="35"/>
        <v>28.000000000000004</v>
      </c>
      <c r="J158" s="11">
        <f t="shared" si="35"/>
        <v>25.396825396825395</v>
      </c>
    </row>
    <row r="159" spans="1:10" ht="12" customHeight="1">
      <c r="A159" s="7" t="s">
        <v>212</v>
      </c>
      <c r="B159" s="31">
        <v>22</v>
      </c>
      <c r="C159" s="31">
        <v>72</v>
      </c>
      <c r="D159" s="31">
        <f t="shared" si="45"/>
        <v>94</v>
      </c>
      <c r="E159" s="31">
        <v>11</v>
      </c>
      <c r="F159" s="31">
        <v>51</v>
      </c>
      <c r="G159" s="31">
        <f t="shared" si="46"/>
        <v>62</v>
      </c>
      <c r="H159" s="11">
        <f t="shared" si="35"/>
        <v>50</v>
      </c>
      <c r="I159" s="11">
        <f t="shared" si="35"/>
        <v>70.83333333333334</v>
      </c>
      <c r="J159" s="11">
        <f t="shared" si="35"/>
        <v>65.95744680851064</v>
      </c>
    </row>
    <row r="160" spans="1:10" ht="12" customHeight="1">
      <c r="A160" s="23" t="s">
        <v>94</v>
      </c>
      <c r="B160" s="5">
        <f aca="true" t="shared" si="47" ref="B160:G160">SUM(B161:B167)</f>
        <v>181</v>
      </c>
      <c r="C160" s="5">
        <f t="shared" si="47"/>
        <v>297</v>
      </c>
      <c r="D160" s="5">
        <f t="shared" si="47"/>
        <v>478</v>
      </c>
      <c r="E160" s="5">
        <f t="shared" si="47"/>
        <v>100</v>
      </c>
      <c r="F160" s="5">
        <f t="shared" si="47"/>
        <v>209</v>
      </c>
      <c r="G160" s="5">
        <f t="shared" si="47"/>
        <v>309</v>
      </c>
      <c r="H160" s="37">
        <f aca="true" t="shared" si="48" ref="H160:J211">E160/B160*100</f>
        <v>55.24861878453039</v>
      </c>
      <c r="I160" s="37">
        <f t="shared" si="48"/>
        <v>70.37037037037037</v>
      </c>
      <c r="J160" s="37">
        <f t="shared" si="48"/>
        <v>64.64435146443515</v>
      </c>
    </row>
    <row r="161" spans="1:10" ht="12" customHeight="1">
      <c r="A161" s="7" t="s">
        <v>223</v>
      </c>
      <c r="B161" s="31">
        <v>14</v>
      </c>
      <c r="C161" s="31">
        <v>19</v>
      </c>
      <c r="D161" s="31">
        <f aca="true" t="shared" si="49" ref="D161:D167">+B161+C161</f>
        <v>33</v>
      </c>
      <c r="E161" s="31">
        <v>7</v>
      </c>
      <c r="F161" s="31">
        <v>19</v>
      </c>
      <c r="G161" s="31">
        <f aca="true" t="shared" si="50" ref="G161:G167">+E161+F161</f>
        <v>26</v>
      </c>
      <c r="H161" s="11">
        <f t="shared" si="48"/>
        <v>50</v>
      </c>
      <c r="I161" s="11">
        <f t="shared" si="48"/>
        <v>100</v>
      </c>
      <c r="J161" s="11">
        <f t="shared" si="48"/>
        <v>78.78787878787878</v>
      </c>
    </row>
    <row r="162" spans="1:10" ht="12" customHeight="1">
      <c r="A162" s="7" t="s">
        <v>214</v>
      </c>
      <c r="B162" s="31">
        <v>51</v>
      </c>
      <c r="C162" s="31">
        <v>83</v>
      </c>
      <c r="D162" s="31">
        <f t="shared" si="49"/>
        <v>134</v>
      </c>
      <c r="E162" s="31">
        <v>38</v>
      </c>
      <c r="F162" s="31">
        <v>55</v>
      </c>
      <c r="G162" s="31">
        <f t="shared" si="50"/>
        <v>93</v>
      </c>
      <c r="H162" s="11">
        <f t="shared" si="48"/>
        <v>74.50980392156863</v>
      </c>
      <c r="I162" s="11">
        <f t="shared" si="48"/>
        <v>66.26506024096386</v>
      </c>
      <c r="J162" s="11">
        <f t="shared" si="48"/>
        <v>69.40298507462687</v>
      </c>
    </row>
    <row r="163" spans="1:10" ht="12" customHeight="1">
      <c r="A163" s="7" t="s">
        <v>222</v>
      </c>
      <c r="B163" s="31">
        <v>14</v>
      </c>
      <c r="C163" s="31">
        <v>11</v>
      </c>
      <c r="D163" s="31">
        <f t="shared" si="49"/>
        <v>25</v>
      </c>
      <c r="E163" s="31">
        <v>6</v>
      </c>
      <c r="F163" s="31">
        <v>2</v>
      </c>
      <c r="G163" s="31">
        <f t="shared" si="50"/>
        <v>8</v>
      </c>
      <c r="H163" s="11">
        <f t="shared" si="48"/>
        <v>42.857142857142854</v>
      </c>
      <c r="I163" s="11">
        <f t="shared" si="48"/>
        <v>18.181818181818183</v>
      </c>
      <c r="J163" s="11">
        <f t="shared" si="48"/>
        <v>32</v>
      </c>
    </row>
    <row r="164" spans="1:10" ht="12" customHeight="1">
      <c r="A164" s="7" t="s">
        <v>221</v>
      </c>
      <c r="B164" s="31">
        <v>47</v>
      </c>
      <c r="C164" s="31">
        <v>139</v>
      </c>
      <c r="D164" s="31">
        <f t="shared" si="49"/>
        <v>186</v>
      </c>
      <c r="E164" s="31">
        <v>18</v>
      </c>
      <c r="F164" s="31">
        <v>88</v>
      </c>
      <c r="G164" s="31">
        <f t="shared" si="50"/>
        <v>106</v>
      </c>
      <c r="H164" s="11">
        <f t="shared" si="48"/>
        <v>38.297872340425535</v>
      </c>
      <c r="I164" s="11">
        <f t="shared" si="48"/>
        <v>63.30935251798561</v>
      </c>
      <c r="J164" s="11">
        <f t="shared" si="48"/>
        <v>56.98924731182796</v>
      </c>
    </row>
    <row r="165" spans="1:10" ht="12" customHeight="1">
      <c r="A165" s="7" t="s">
        <v>231</v>
      </c>
      <c r="B165" s="31">
        <v>3</v>
      </c>
      <c r="C165" s="31">
        <v>21</v>
      </c>
      <c r="D165" s="31">
        <f t="shared" si="49"/>
        <v>24</v>
      </c>
      <c r="E165" s="31">
        <v>5</v>
      </c>
      <c r="F165" s="31">
        <v>35</v>
      </c>
      <c r="G165" s="31">
        <f t="shared" si="50"/>
        <v>40</v>
      </c>
      <c r="H165" s="11">
        <f t="shared" si="48"/>
        <v>166.66666666666669</v>
      </c>
      <c r="I165" s="11">
        <f t="shared" si="48"/>
        <v>166.66666666666669</v>
      </c>
      <c r="J165" s="11">
        <f t="shared" si="48"/>
        <v>166.66666666666669</v>
      </c>
    </row>
    <row r="166" spans="1:10" ht="12" customHeight="1">
      <c r="A166" s="7" t="s">
        <v>225</v>
      </c>
      <c r="B166" s="31">
        <v>16</v>
      </c>
      <c r="C166" s="31">
        <v>16</v>
      </c>
      <c r="D166" s="31">
        <f t="shared" si="49"/>
        <v>32</v>
      </c>
      <c r="E166" s="31">
        <v>10</v>
      </c>
      <c r="F166" s="31">
        <v>6</v>
      </c>
      <c r="G166" s="31">
        <f t="shared" si="50"/>
        <v>16</v>
      </c>
      <c r="H166" s="11">
        <f t="shared" si="48"/>
        <v>62.5</v>
      </c>
      <c r="I166" s="11">
        <f t="shared" si="48"/>
        <v>37.5</v>
      </c>
      <c r="J166" s="11">
        <f t="shared" si="48"/>
        <v>50</v>
      </c>
    </row>
    <row r="167" spans="1:10" ht="12" customHeight="1">
      <c r="A167" s="7" t="s">
        <v>220</v>
      </c>
      <c r="B167" s="31">
        <v>36</v>
      </c>
      <c r="C167" s="31">
        <v>8</v>
      </c>
      <c r="D167" s="31">
        <f t="shared" si="49"/>
        <v>44</v>
      </c>
      <c r="E167" s="31">
        <v>16</v>
      </c>
      <c r="F167" s="31">
        <v>4</v>
      </c>
      <c r="G167" s="31">
        <f t="shared" si="50"/>
        <v>20</v>
      </c>
      <c r="H167" s="11">
        <f t="shared" si="48"/>
        <v>44.44444444444444</v>
      </c>
      <c r="I167" s="11">
        <f t="shared" si="48"/>
        <v>50</v>
      </c>
      <c r="J167" s="11">
        <f t="shared" si="48"/>
        <v>45.45454545454545</v>
      </c>
    </row>
    <row r="168" spans="1:10" ht="12" customHeight="1">
      <c r="A168" s="23" t="s">
        <v>95</v>
      </c>
      <c r="B168" s="5">
        <f aca="true" t="shared" si="51" ref="B168:G168">SUM(B169:B179)</f>
        <v>244</v>
      </c>
      <c r="C168" s="5">
        <f t="shared" si="51"/>
        <v>299</v>
      </c>
      <c r="D168" s="5">
        <f t="shared" si="51"/>
        <v>543</v>
      </c>
      <c r="E168" s="5">
        <f t="shared" si="51"/>
        <v>133</v>
      </c>
      <c r="F168" s="5">
        <f t="shared" si="51"/>
        <v>114</v>
      </c>
      <c r="G168" s="5">
        <f t="shared" si="51"/>
        <v>247</v>
      </c>
      <c r="H168" s="37">
        <f t="shared" si="48"/>
        <v>54.50819672131148</v>
      </c>
      <c r="I168" s="37">
        <f t="shared" si="48"/>
        <v>38.12709030100335</v>
      </c>
      <c r="J168" s="37">
        <f t="shared" si="48"/>
        <v>45.48802946593002</v>
      </c>
    </row>
    <row r="169" spans="1:10" ht="12" customHeight="1">
      <c r="A169" s="7" t="s">
        <v>205</v>
      </c>
      <c r="B169" s="31">
        <v>10</v>
      </c>
      <c r="C169" s="31">
        <v>17</v>
      </c>
      <c r="D169" s="31">
        <f aca="true" t="shared" si="52" ref="D169:D179">+B169+C169</f>
        <v>27</v>
      </c>
      <c r="E169" s="31">
        <v>6</v>
      </c>
      <c r="F169" s="31">
        <v>3</v>
      </c>
      <c r="G169" s="31">
        <f aca="true" t="shared" si="53" ref="G169:G179">+E169+F169</f>
        <v>9</v>
      </c>
      <c r="H169" s="11">
        <f t="shared" si="48"/>
        <v>60</v>
      </c>
      <c r="I169" s="11">
        <f t="shared" si="48"/>
        <v>17.647058823529413</v>
      </c>
      <c r="J169" s="11">
        <f t="shared" si="48"/>
        <v>33.33333333333333</v>
      </c>
    </row>
    <row r="170" spans="1:10" ht="12" customHeight="1">
      <c r="A170" s="7" t="s">
        <v>197</v>
      </c>
      <c r="B170" s="31">
        <v>37</v>
      </c>
      <c r="C170" s="31">
        <v>51</v>
      </c>
      <c r="D170" s="31">
        <f t="shared" si="52"/>
        <v>88</v>
      </c>
      <c r="E170" s="31">
        <v>11</v>
      </c>
      <c r="F170" s="31">
        <v>17</v>
      </c>
      <c r="G170" s="31">
        <f t="shared" si="53"/>
        <v>28</v>
      </c>
      <c r="H170" s="11">
        <f t="shared" si="48"/>
        <v>29.72972972972973</v>
      </c>
      <c r="I170" s="11">
        <f t="shared" si="48"/>
        <v>33.33333333333333</v>
      </c>
      <c r="J170" s="11">
        <f t="shared" si="48"/>
        <v>31.818181818181817</v>
      </c>
    </row>
    <row r="171" spans="1:10" ht="12" customHeight="1">
      <c r="A171" s="7" t="s">
        <v>223</v>
      </c>
      <c r="B171" s="31">
        <v>17</v>
      </c>
      <c r="C171" s="31">
        <v>27</v>
      </c>
      <c r="D171" s="31">
        <f t="shared" si="52"/>
        <v>44</v>
      </c>
      <c r="E171" s="31">
        <v>15</v>
      </c>
      <c r="F171" s="31">
        <v>20</v>
      </c>
      <c r="G171" s="31">
        <f t="shared" si="53"/>
        <v>35</v>
      </c>
      <c r="H171" s="11">
        <f t="shared" si="48"/>
        <v>88.23529411764706</v>
      </c>
      <c r="I171" s="11">
        <f t="shared" si="48"/>
        <v>74.07407407407408</v>
      </c>
      <c r="J171" s="11">
        <f t="shared" si="48"/>
        <v>79.54545454545455</v>
      </c>
    </row>
    <row r="172" spans="1:10" ht="12" customHeight="1">
      <c r="A172" s="7" t="s">
        <v>214</v>
      </c>
      <c r="B172" s="31">
        <v>47</v>
      </c>
      <c r="C172" s="31">
        <v>82</v>
      </c>
      <c r="D172" s="31">
        <f t="shared" si="52"/>
        <v>129</v>
      </c>
      <c r="E172" s="31">
        <v>29</v>
      </c>
      <c r="F172" s="31">
        <v>42</v>
      </c>
      <c r="G172" s="31">
        <f t="shared" si="53"/>
        <v>71</v>
      </c>
      <c r="H172" s="11">
        <f t="shared" si="48"/>
        <v>61.702127659574465</v>
      </c>
      <c r="I172" s="11">
        <f t="shared" si="48"/>
        <v>51.21951219512195</v>
      </c>
      <c r="J172" s="11">
        <f t="shared" si="48"/>
        <v>55.03875968992248</v>
      </c>
    </row>
    <row r="173" spans="1:10" ht="12" customHeight="1">
      <c r="A173" s="7" t="s">
        <v>230</v>
      </c>
      <c r="B173" s="31">
        <v>4</v>
      </c>
      <c r="C173" s="31">
        <v>16</v>
      </c>
      <c r="D173" s="31">
        <f t="shared" si="52"/>
        <v>20</v>
      </c>
      <c r="E173" s="31">
        <v>5</v>
      </c>
      <c r="F173" s="31">
        <v>3</v>
      </c>
      <c r="G173" s="31">
        <f t="shared" si="53"/>
        <v>8</v>
      </c>
      <c r="H173" s="11">
        <f t="shared" si="48"/>
        <v>125</v>
      </c>
      <c r="I173" s="11">
        <f t="shared" si="48"/>
        <v>18.75</v>
      </c>
      <c r="J173" s="11">
        <f t="shared" si="48"/>
        <v>40</v>
      </c>
    </row>
    <row r="174" spans="1:10" ht="12" customHeight="1">
      <c r="A174" s="7" t="s">
        <v>225</v>
      </c>
      <c r="B174" s="31">
        <v>15</v>
      </c>
      <c r="C174" s="31">
        <v>19</v>
      </c>
      <c r="D174" s="31">
        <f t="shared" si="52"/>
        <v>34</v>
      </c>
      <c r="E174" s="31">
        <v>12</v>
      </c>
      <c r="F174" s="31">
        <v>5</v>
      </c>
      <c r="G174" s="31">
        <f t="shared" si="53"/>
        <v>17</v>
      </c>
      <c r="H174" s="11">
        <f t="shared" si="48"/>
        <v>80</v>
      </c>
      <c r="I174" s="11">
        <f t="shared" si="48"/>
        <v>26.31578947368421</v>
      </c>
      <c r="J174" s="11">
        <f t="shared" si="48"/>
        <v>50</v>
      </c>
    </row>
    <row r="175" spans="1:10" ht="12" customHeight="1">
      <c r="A175" s="7" t="s">
        <v>229</v>
      </c>
      <c r="B175" s="31">
        <v>4</v>
      </c>
      <c r="C175" s="31">
        <v>0</v>
      </c>
      <c r="D175" s="31">
        <f t="shared" si="52"/>
        <v>4</v>
      </c>
      <c r="E175" s="31">
        <v>2</v>
      </c>
      <c r="F175" s="31">
        <v>1</v>
      </c>
      <c r="G175" s="31">
        <f t="shared" si="53"/>
        <v>3</v>
      </c>
      <c r="H175" s="11">
        <f t="shared" si="48"/>
        <v>50</v>
      </c>
      <c r="I175" s="11" t="e">
        <f t="shared" si="48"/>
        <v>#DIV/0!</v>
      </c>
      <c r="J175" s="11">
        <f t="shared" si="48"/>
        <v>75</v>
      </c>
    </row>
    <row r="176" spans="1:10" ht="12" customHeight="1">
      <c r="A176" s="7" t="s">
        <v>220</v>
      </c>
      <c r="B176" s="31">
        <v>18</v>
      </c>
      <c r="C176" s="31">
        <v>13</v>
      </c>
      <c r="D176" s="31">
        <f t="shared" si="52"/>
        <v>31</v>
      </c>
      <c r="E176" s="31">
        <v>11</v>
      </c>
      <c r="F176" s="31">
        <v>2</v>
      </c>
      <c r="G176" s="31">
        <f t="shared" si="53"/>
        <v>13</v>
      </c>
      <c r="H176" s="11">
        <f t="shared" si="48"/>
        <v>61.111111111111114</v>
      </c>
      <c r="I176" s="11">
        <f t="shared" si="48"/>
        <v>15.384615384615385</v>
      </c>
      <c r="J176" s="11">
        <f t="shared" si="48"/>
        <v>41.935483870967744</v>
      </c>
    </row>
    <row r="177" spans="1:10" ht="12" customHeight="1">
      <c r="A177" s="33" t="s">
        <v>228</v>
      </c>
      <c r="B177" s="34">
        <v>38</v>
      </c>
      <c r="C177" s="34">
        <v>21</v>
      </c>
      <c r="D177" s="31">
        <f t="shared" si="52"/>
        <v>59</v>
      </c>
      <c r="E177" s="34">
        <v>18</v>
      </c>
      <c r="F177" s="34">
        <v>6</v>
      </c>
      <c r="G177" s="31">
        <f t="shared" si="53"/>
        <v>24</v>
      </c>
      <c r="H177" s="11">
        <f t="shared" si="48"/>
        <v>47.368421052631575</v>
      </c>
      <c r="I177" s="11">
        <f t="shared" si="48"/>
        <v>28.57142857142857</v>
      </c>
      <c r="J177" s="11">
        <f t="shared" si="48"/>
        <v>40.67796610169492</v>
      </c>
    </row>
    <row r="178" spans="1:10" ht="12" customHeight="1">
      <c r="A178" s="7" t="s">
        <v>227</v>
      </c>
      <c r="B178" s="31">
        <v>36</v>
      </c>
      <c r="C178" s="31">
        <v>18</v>
      </c>
      <c r="D178" s="31">
        <f t="shared" si="52"/>
        <v>54</v>
      </c>
      <c r="E178" s="31">
        <v>16</v>
      </c>
      <c r="F178" s="31">
        <v>4</v>
      </c>
      <c r="G178" s="31">
        <f t="shared" si="53"/>
        <v>20</v>
      </c>
      <c r="H178" s="11">
        <f t="shared" si="48"/>
        <v>44.44444444444444</v>
      </c>
      <c r="I178" s="11">
        <f t="shared" si="48"/>
        <v>22.22222222222222</v>
      </c>
      <c r="J178" s="11">
        <f t="shared" si="48"/>
        <v>37.03703703703704</v>
      </c>
    </row>
    <row r="179" spans="1:10" ht="12" customHeight="1">
      <c r="A179" s="7" t="s">
        <v>226</v>
      </c>
      <c r="B179" s="31">
        <v>18</v>
      </c>
      <c r="C179" s="31">
        <v>35</v>
      </c>
      <c r="D179" s="31">
        <f t="shared" si="52"/>
        <v>53</v>
      </c>
      <c r="E179" s="31">
        <v>8</v>
      </c>
      <c r="F179" s="31">
        <v>11</v>
      </c>
      <c r="G179" s="31">
        <f t="shared" si="53"/>
        <v>19</v>
      </c>
      <c r="H179" s="11">
        <f t="shared" si="48"/>
        <v>44.44444444444444</v>
      </c>
      <c r="I179" s="11">
        <f t="shared" si="48"/>
        <v>31.428571428571427</v>
      </c>
      <c r="J179" s="11">
        <f t="shared" si="48"/>
        <v>35.84905660377358</v>
      </c>
    </row>
    <row r="180" spans="1:10" ht="12" customHeight="1">
      <c r="A180" s="23" t="s">
        <v>166</v>
      </c>
      <c r="B180" s="5">
        <f aca="true" t="shared" si="54" ref="B180:G180">SUM(B181:B186)</f>
        <v>71</v>
      </c>
      <c r="C180" s="5">
        <f t="shared" si="54"/>
        <v>119</v>
      </c>
      <c r="D180" s="5">
        <f t="shared" si="54"/>
        <v>190</v>
      </c>
      <c r="E180" s="5">
        <f t="shared" si="54"/>
        <v>31</v>
      </c>
      <c r="F180" s="5">
        <f t="shared" si="54"/>
        <v>56</v>
      </c>
      <c r="G180" s="5">
        <f t="shared" si="54"/>
        <v>87</v>
      </c>
      <c r="H180" s="37">
        <f t="shared" si="48"/>
        <v>43.66197183098591</v>
      </c>
      <c r="I180" s="37">
        <f t="shared" si="48"/>
        <v>47.05882352941176</v>
      </c>
      <c r="J180" s="37">
        <f t="shared" si="48"/>
        <v>45.78947368421053</v>
      </c>
    </row>
    <row r="181" spans="1:10" ht="12" customHeight="1">
      <c r="A181" s="7" t="s">
        <v>223</v>
      </c>
      <c r="B181" s="31">
        <v>9</v>
      </c>
      <c r="C181" s="31">
        <v>18</v>
      </c>
      <c r="D181" s="31">
        <f aca="true" t="shared" si="55" ref="D181:D186">+B181+C181</f>
        <v>27</v>
      </c>
      <c r="E181" s="31">
        <v>6</v>
      </c>
      <c r="F181" s="31">
        <v>10</v>
      </c>
      <c r="G181" s="31">
        <f aca="true" t="shared" si="56" ref="G181:G186">+E181+F181</f>
        <v>16</v>
      </c>
      <c r="H181" s="11">
        <f t="shared" si="48"/>
        <v>66.66666666666666</v>
      </c>
      <c r="I181" s="11">
        <f t="shared" si="48"/>
        <v>55.55555555555556</v>
      </c>
      <c r="J181" s="11">
        <f t="shared" si="48"/>
        <v>59.25925925925925</v>
      </c>
    </row>
    <row r="182" spans="1:10" ht="12" customHeight="1">
      <c r="A182" s="7" t="s">
        <v>214</v>
      </c>
      <c r="B182" s="31">
        <v>31</v>
      </c>
      <c r="C182" s="31">
        <v>33</v>
      </c>
      <c r="D182" s="31">
        <f t="shared" si="55"/>
        <v>64</v>
      </c>
      <c r="E182" s="31">
        <v>9</v>
      </c>
      <c r="F182" s="31">
        <v>22</v>
      </c>
      <c r="G182" s="31">
        <f t="shared" si="56"/>
        <v>31</v>
      </c>
      <c r="H182" s="11">
        <f t="shared" si="48"/>
        <v>29.03225806451613</v>
      </c>
      <c r="I182" s="11">
        <f t="shared" si="48"/>
        <v>66.66666666666666</v>
      </c>
      <c r="J182" s="11">
        <f t="shared" si="48"/>
        <v>48.4375</v>
      </c>
    </row>
    <row r="183" spans="1:10" ht="12" customHeight="1">
      <c r="A183" s="7" t="s">
        <v>225</v>
      </c>
      <c r="B183" s="31">
        <v>13</v>
      </c>
      <c r="C183" s="31">
        <v>5</v>
      </c>
      <c r="D183" s="31">
        <f t="shared" si="55"/>
        <v>18</v>
      </c>
      <c r="E183" s="31">
        <v>6</v>
      </c>
      <c r="F183" s="31">
        <v>5</v>
      </c>
      <c r="G183" s="31">
        <f t="shared" si="56"/>
        <v>11</v>
      </c>
      <c r="H183" s="11">
        <f t="shared" si="48"/>
        <v>46.15384615384615</v>
      </c>
      <c r="I183" s="11">
        <f t="shared" si="48"/>
        <v>100</v>
      </c>
      <c r="J183" s="11">
        <f t="shared" si="48"/>
        <v>61.111111111111114</v>
      </c>
    </row>
    <row r="184" spans="1:10" ht="12" customHeight="1">
      <c r="A184" s="7" t="s">
        <v>220</v>
      </c>
      <c r="B184" s="31">
        <v>6</v>
      </c>
      <c r="C184" s="31">
        <v>8</v>
      </c>
      <c r="D184" s="31">
        <f t="shared" si="55"/>
        <v>14</v>
      </c>
      <c r="E184" s="31">
        <v>6</v>
      </c>
      <c r="F184" s="31">
        <v>4</v>
      </c>
      <c r="G184" s="31">
        <f t="shared" si="56"/>
        <v>10</v>
      </c>
      <c r="H184" s="11">
        <f t="shared" si="48"/>
        <v>100</v>
      </c>
      <c r="I184" s="11">
        <f t="shared" si="48"/>
        <v>50</v>
      </c>
      <c r="J184" s="11">
        <f t="shared" si="48"/>
        <v>71.42857142857143</v>
      </c>
    </row>
    <row r="185" spans="1:10" ht="12" customHeight="1">
      <c r="A185" s="7" t="s">
        <v>196</v>
      </c>
      <c r="B185" s="31">
        <v>4</v>
      </c>
      <c r="C185" s="31">
        <v>33</v>
      </c>
      <c r="D185" s="31">
        <f t="shared" si="55"/>
        <v>37</v>
      </c>
      <c r="E185" s="31">
        <v>3</v>
      </c>
      <c r="F185" s="31">
        <v>12</v>
      </c>
      <c r="G185" s="31">
        <f t="shared" si="56"/>
        <v>15</v>
      </c>
      <c r="H185" s="11">
        <f t="shared" si="48"/>
        <v>75</v>
      </c>
      <c r="I185" s="11">
        <f t="shared" si="48"/>
        <v>36.36363636363637</v>
      </c>
      <c r="J185" s="11">
        <f t="shared" si="48"/>
        <v>40.54054054054054</v>
      </c>
    </row>
    <row r="186" spans="1:10" ht="12" customHeight="1">
      <c r="A186" s="7" t="s">
        <v>212</v>
      </c>
      <c r="B186" s="31">
        <v>8</v>
      </c>
      <c r="C186" s="31">
        <v>22</v>
      </c>
      <c r="D186" s="31">
        <f t="shared" si="55"/>
        <v>30</v>
      </c>
      <c r="E186" s="31">
        <v>1</v>
      </c>
      <c r="F186" s="31">
        <v>3</v>
      </c>
      <c r="G186" s="31">
        <f t="shared" si="56"/>
        <v>4</v>
      </c>
      <c r="H186" s="11">
        <f t="shared" si="48"/>
        <v>12.5</v>
      </c>
      <c r="I186" s="11">
        <f t="shared" si="48"/>
        <v>13.636363636363635</v>
      </c>
      <c r="J186" s="11">
        <f t="shared" si="48"/>
        <v>13.333333333333334</v>
      </c>
    </row>
    <row r="187" spans="1:10" ht="12" customHeight="1">
      <c r="A187" s="23" t="s">
        <v>91</v>
      </c>
      <c r="B187" s="5">
        <f aca="true" t="shared" si="57" ref="B187:G187">SUM(B188:B198)</f>
        <v>143</v>
      </c>
      <c r="C187" s="5">
        <f t="shared" si="57"/>
        <v>264</v>
      </c>
      <c r="D187" s="5">
        <f t="shared" si="57"/>
        <v>407</v>
      </c>
      <c r="E187" s="5">
        <f t="shared" si="57"/>
        <v>77</v>
      </c>
      <c r="F187" s="5">
        <f t="shared" si="57"/>
        <v>177</v>
      </c>
      <c r="G187" s="5">
        <f t="shared" si="57"/>
        <v>254</v>
      </c>
      <c r="H187" s="37">
        <f t="shared" si="48"/>
        <v>53.84615384615385</v>
      </c>
      <c r="I187" s="37">
        <f t="shared" si="48"/>
        <v>67.04545454545455</v>
      </c>
      <c r="J187" s="37">
        <f t="shared" si="48"/>
        <v>62.40786240786241</v>
      </c>
    </row>
    <row r="188" spans="1:10" ht="12" customHeight="1">
      <c r="A188" s="7" t="s">
        <v>271</v>
      </c>
      <c r="B188" s="31">
        <v>0</v>
      </c>
      <c r="C188" s="31">
        <v>0</v>
      </c>
      <c r="D188" s="31">
        <f aca="true" t="shared" si="58" ref="D188:D198">+B188+C188</f>
        <v>0</v>
      </c>
      <c r="E188" s="31">
        <v>5</v>
      </c>
      <c r="F188" s="31">
        <v>0</v>
      </c>
      <c r="G188" s="31">
        <f aca="true" t="shared" si="59" ref="G188:G198">+E188+F188</f>
        <v>5</v>
      </c>
      <c r="H188" s="11" t="e">
        <f t="shared" si="48"/>
        <v>#DIV/0!</v>
      </c>
      <c r="I188" s="11" t="e">
        <f t="shared" si="48"/>
        <v>#DIV/0!</v>
      </c>
      <c r="J188" s="11" t="e">
        <f t="shared" si="48"/>
        <v>#DIV/0!</v>
      </c>
    </row>
    <row r="189" spans="1:10" ht="12" customHeight="1">
      <c r="A189" s="7" t="s">
        <v>197</v>
      </c>
      <c r="B189" s="31">
        <v>24</v>
      </c>
      <c r="C189" s="31">
        <v>18</v>
      </c>
      <c r="D189" s="31">
        <f t="shared" si="58"/>
        <v>42</v>
      </c>
      <c r="E189" s="31">
        <v>5</v>
      </c>
      <c r="F189" s="31">
        <v>12</v>
      </c>
      <c r="G189" s="31">
        <f t="shared" si="59"/>
        <v>17</v>
      </c>
      <c r="H189" s="11">
        <f t="shared" si="48"/>
        <v>20.833333333333336</v>
      </c>
      <c r="I189" s="11">
        <f t="shared" si="48"/>
        <v>66.66666666666666</v>
      </c>
      <c r="J189" s="11">
        <f t="shared" si="48"/>
        <v>40.476190476190474</v>
      </c>
    </row>
    <row r="190" spans="1:10" ht="12" customHeight="1">
      <c r="A190" s="7" t="s">
        <v>224</v>
      </c>
      <c r="B190" s="31">
        <v>14</v>
      </c>
      <c r="C190" s="31">
        <v>20</v>
      </c>
      <c r="D190" s="31">
        <f t="shared" si="58"/>
        <v>34</v>
      </c>
      <c r="E190" s="31">
        <v>7</v>
      </c>
      <c r="F190" s="31">
        <v>9</v>
      </c>
      <c r="G190" s="31">
        <f t="shared" si="59"/>
        <v>16</v>
      </c>
      <c r="H190" s="11">
        <f t="shared" si="48"/>
        <v>50</v>
      </c>
      <c r="I190" s="11">
        <f t="shared" si="48"/>
        <v>45</v>
      </c>
      <c r="J190" s="11">
        <f t="shared" si="48"/>
        <v>47.05882352941176</v>
      </c>
    </row>
    <row r="191" spans="1:10" ht="12" customHeight="1">
      <c r="A191" s="7" t="s">
        <v>223</v>
      </c>
      <c r="B191" s="31">
        <v>14</v>
      </c>
      <c r="C191" s="31">
        <v>23</v>
      </c>
      <c r="D191" s="31">
        <f t="shared" si="58"/>
        <v>37</v>
      </c>
      <c r="E191" s="31">
        <v>8</v>
      </c>
      <c r="F191" s="31">
        <v>6</v>
      </c>
      <c r="G191" s="31">
        <f t="shared" si="59"/>
        <v>14</v>
      </c>
      <c r="H191" s="11">
        <f t="shared" si="48"/>
        <v>57.14285714285714</v>
      </c>
      <c r="I191" s="11">
        <f t="shared" si="48"/>
        <v>26.08695652173913</v>
      </c>
      <c r="J191" s="11">
        <f t="shared" si="48"/>
        <v>37.83783783783784</v>
      </c>
    </row>
    <row r="192" spans="1:10" ht="12" customHeight="1">
      <c r="A192" s="7" t="s">
        <v>214</v>
      </c>
      <c r="B192" s="31">
        <v>20</v>
      </c>
      <c r="C192" s="31">
        <v>32</v>
      </c>
      <c r="D192" s="31">
        <f t="shared" si="58"/>
        <v>52</v>
      </c>
      <c r="E192" s="31">
        <v>20</v>
      </c>
      <c r="F192" s="31">
        <v>33</v>
      </c>
      <c r="G192" s="31">
        <f t="shared" si="59"/>
        <v>53</v>
      </c>
      <c r="H192" s="11">
        <f t="shared" si="48"/>
        <v>100</v>
      </c>
      <c r="I192" s="11">
        <f t="shared" si="48"/>
        <v>103.125</v>
      </c>
      <c r="J192" s="11">
        <f t="shared" si="48"/>
        <v>101.92307692307692</v>
      </c>
    </row>
    <row r="193" spans="1:10" ht="12" customHeight="1">
      <c r="A193" s="7" t="s">
        <v>222</v>
      </c>
      <c r="B193" s="31">
        <v>16</v>
      </c>
      <c r="C193" s="31">
        <v>15</v>
      </c>
      <c r="D193" s="31">
        <f t="shared" si="58"/>
        <v>31</v>
      </c>
      <c r="E193" s="31">
        <v>3</v>
      </c>
      <c r="F193" s="31">
        <v>3</v>
      </c>
      <c r="G193" s="31">
        <f t="shared" si="59"/>
        <v>6</v>
      </c>
      <c r="H193" s="11">
        <f t="shared" si="48"/>
        <v>18.75</v>
      </c>
      <c r="I193" s="11">
        <f t="shared" si="48"/>
        <v>20</v>
      </c>
      <c r="J193" s="11">
        <f t="shared" si="48"/>
        <v>19.35483870967742</v>
      </c>
    </row>
    <row r="194" spans="1:10" ht="12" customHeight="1">
      <c r="A194" s="7" t="s">
        <v>221</v>
      </c>
      <c r="B194" s="31">
        <v>17</v>
      </c>
      <c r="C194" s="31">
        <v>54</v>
      </c>
      <c r="D194" s="31">
        <f t="shared" si="58"/>
        <v>71</v>
      </c>
      <c r="E194" s="31">
        <v>11</v>
      </c>
      <c r="F194" s="31">
        <v>61</v>
      </c>
      <c r="G194" s="31">
        <f t="shared" si="59"/>
        <v>72</v>
      </c>
      <c r="H194" s="11">
        <f t="shared" si="48"/>
        <v>64.70588235294117</v>
      </c>
      <c r="I194" s="11">
        <f t="shared" si="48"/>
        <v>112.96296296296295</v>
      </c>
      <c r="J194" s="11">
        <f t="shared" si="48"/>
        <v>101.40845070422534</v>
      </c>
    </row>
    <row r="195" spans="1:10" ht="12" customHeight="1">
      <c r="A195" s="7" t="s">
        <v>220</v>
      </c>
      <c r="B195" s="31">
        <v>14</v>
      </c>
      <c r="C195" s="31">
        <v>3</v>
      </c>
      <c r="D195" s="31">
        <f t="shared" si="58"/>
        <v>17</v>
      </c>
      <c r="E195" s="31">
        <v>10</v>
      </c>
      <c r="F195" s="31">
        <v>2</v>
      </c>
      <c r="G195" s="31">
        <f t="shared" si="59"/>
        <v>12</v>
      </c>
      <c r="H195" s="11">
        <f t="shared" si="48"/>
        <v>71.42857142857143</v>
      </c>
      <c r="I195" s="11">
        <f t="shared" si="48"/>
        <v>66.66666666666666</v>
      </c>
      <c r="J195" s="11">
        <f t="shared" si="48"/>
        <v>70.58823529411765</v>
      </c>
    </row>
    <row r="196" spans="1:10" ht="12" customHeight="1">
      <c r="A196" s="7" t="s">
        <v>196</v>
      </c>
      <c r="B196" s="31">
        <v>13</v>
      </c>
      <c r="C196" s="31">
        <v>56</v>
      </c>
      <c r="D196" s="31">
        <f t="shared" si="58"/>
        <v>69</v>
      </c>
      <c r="E196" s="31">
        <v>3</v>
      </c>
      <c r="F196" s="31">
        <v>35</v>
      </c>
      <c r="G196" s="31">
        <f t="shared" si="59"/>
        <v>38</v>
      </c>
      <c r="H196" s="11">
        <f t="shared" si="48"/>
        <v>23.076923076923077</v>
      </c>
      <c r="I196" s="11">
        <f t="shared" si="48"/>
        <v>62.5</v>
      </c>
      <c r="J196" s="11">
        <f t="shared" si="48"/>
        <v>55.072463768115945</v>
      </c>
    </row>
    <row r="197" spans="1:10" ht="12" customHeight="1">
      <c r="A197" s="7" t="s">
        <v>219</v>
      </c>
      <c r="B197" s="31">
        <v>4</v>
      </c>
      <c r="C197" s="31">
        <v>17</v>
      </c>
      <c r="D197" s="31">
        <f t="shared" si="58"/>
        <v>21</v>
      </c>
      <c r="E197" s="31">
        <v>2</v>
      </c>
      <c r="F197" s="31">
        <v>6</v>
      </c>
      <c r="G197" s="31">
        <f t="shared" si="59"/>
        <v>8</v>
      </c>
      <c r="H197" s="11">
        <f t="shared" si="48"/>
        <v>50</v>
      </c>
      <c r="I197" s="11">
        <f t="shared" si="48"/>
        <v>35.294117647058826</v>
      </c>
      <c r="J197" s="11">
        <f t="shared" si="48"/>
        <v>38.095238095238095</v>
      </c>
    </row>
    <row r="198" spans="1:10" ht="12" customHeight="1">
      <c r="A198" s="7" t="s">
        <v>212</v>
      </c>
      <c r="B198" s="31">
        <v>7</v>
      </c>
      <c r="C198" s="31">
        <v>26</v>
      </c>
      <c r="D198" s="31">
        <f t="shared" si="58"/>
        <v>33</v>
      </c>
      <c r="E198" s="31">
        <v>3</v>
      </c>
      <c r="F198" s="31">
        <v>10</v>
      </c>
      <c r="G198" s="31">
        <f t="shared" si="59"/>
        <v>13</v>
      </c>
      <c r="H198" s="11">
        <f t="shared" si="48"/>
        <v>42.857142857142854</v>
      </c>
      <c r="I198" s="11">
        <f t="shared" si="48"/>
        <v>38.46153846153847</v>
      </c>
      <c r="J198" s="11">
        <f t="shared" si="48"/>
        <v>39.39393939393939</v>
      </c>
    </row>
    <row r="199" spans="1:10" ht="12" customHeight="1">
      <c r="A199" s="24" t="s">
        <v>90</v>
      </c>
      <c r="B199" s="9">
        <f aca="true" t="shared" si="60" ref="B199:G199">+B205+B229+B213+B226+B221+B200</f>
        <v>294</v>
      </c>
      <c r="C199" s="9">
        <f t="shared" si="60"/>
        <v>539</v>
      </c>
      <c r="D199" s="9">
        <f t="shared" si="60"/>
        <v>833</v>
      </c>
      <c r="E199" s="9">
        <f t="shared" si="60"/>
        <v>79</v>
      </c>
      <c r="F199" s="9">
        <f t="shared" si="60"/>
        <v>257</v>
      </c>
      <c r="G199" s="9">
        <f t="shared" si="60"/>
        <v>336</v>
      </c>
      <c r="H199" s="12">
        <f t="shared" si="48"/>
        <v>26.87074829931973</v>
      </c>
      <c r="I199" s="12">
        <f t="shared" si="48"/>
        <v>47.680890538033395</v>
      </c>
      <c r="J199" s="12">
        <f t="shared" si="48"/>
        <v>40.33613445378151</v>
      </c>
    </row>
    <row r="200" spans="1:10" ht="12" customHeight="1">
      <c r="A200" s="23" t="s">
        <v>322</v>
      </c>
      <c r="B200" s="5">
        <f aca="true" t="shared" si="61" ref="B200:G200">SUM(B201:B204)</f>
        <v>0</v>
      </c>
      <c r="C200" s="5">
        <f t="shared" si="61"/>
        <v>0</v>
      </c>
      <c r="D200" s="5">
        <f t="shared" si="61"/>
        <v>0</v>
      </c>
      <c r="E200" s="5">
        <f t="shared" si="61"/>
        <v>0</v>
      </c>
      <c r="F200" s="5">
        <f t="shared" si="61"/>
        <v>0</v>
      </c>
      <c r="G200" s="5">
        <f t="shared" si="61"/>
        <v>0</v>
      </c>
      <c r="H200" s="37" t="e">
        <f t="shared" si="48"/>
        <v>#DIV/0!</v>
      </c>
      <c r="I200" s="37" t="e">
        <f t="shared" si="48"/>
        <v>#DIV/0!</v>
      </c>
      <c r="J200" s="37" t="e">
        <f t="shared" si="48"/>
        <v>#DIV/0!</v>
      </c>
    </row>
    <row r="201" spans="1:10" ht="12" customHeight="1">
      <c r="A201" s="8" t="s">
        <v>195</v>
      </c>
      <c r="B201" s="31">
        <v>0</v>
      </c>
      <c r="C201" s="31">
        <v>0</v>
      </c>
      <c r="D201" s="31">
        <f>+B201+C201</f>
        <v>0</v>
      </c>
      <c r="E201" s="31">
        <v>0</v>
      </c>
      <c r="F201" s="31">
        <v>0</v>
      </c>
      <c r="G201" s="31">
        <f>+E201+F201</f>
        <v>0</v>
      </c>
      <c r="H201" s="11" t="e">
        <f t="shared" si="48"/>
        <v>#DIV/0!</v>
      </c>
      <c r="I201" s="11" t="e">
        <f t="shared" si="48"/>
        <v>#DIV/0!</v>
      </c>
      <c r="J201" s="11" t="e">
        <f t="shared" si="48"/>
        <v>#DIV/0!</v>
      </c>
    </row>
    <row r="202" spans="1:10" ht="12" customHeight="1">
      <c r="A202" s="8" t="s">
        <v>323</v>
      </c>
      <c r="B202" s="31">
        <v>0</v>
      </c>
      <c r="C202" s="31">
        <v>0</v>
      </c>
      <c r="D202" s="31">
        <f>+B202+C202</f>
        <v>0</v>
      </c>
      <c r="E202" s="31">
        <v>0</v>
      </c>
      <c r="F202" s="31">
        <v>0</v>
      </c>
      <c r="G202" s="31">
        <f>+E202+F202</f>
        <v>0</v>
      </c>
      <c r="H202" s="11" t="e">
        <f t="shared" si="48"/>
        <v>#DIV/0!</v>
      </c>
      <c r="I202" s="11" t="e">
        <f t="shared" si="48"/>
        <v>#DIV/0!</v>
      </c>
      <c r="J202" s="11" t="e">
        <f t="shared" si="48"/>
        <v>#DIV/0!</v>
      </c>
    </row>
    <row r="203" spans="1:10" ht="12" customHeight="1">
      <c r="A203" s="8" t="s">
        <v>218</v>
      </c>
      <c r="B203" s="31">
        <v>0</v>
      </c>
      <c r="C203" s="31">
        <v>0</v>
      </c>
      <c r="D203" s="31">
        <f>+B203+C203</f>
        <v>0</v>
      </c>
      <c r="E203" s="31">
        <v>0</v>
      </c>
      <c r="F203" s="31">
        <v>0</v>
      </c>
      <c r="G203" s="31">
        <f>+E203+F203</f>
        <v>0</v>
      </c>
      <c r="H203" s="11" t="e">
        <f t="shared" si="48"/>
        <v>#DIV/0!</v>
      </c>
      <c r="I203" s="11" t="e">
        <f t="shared" si="48"/>
        <v>#DIV/0!</v>
      </c>
      <c r="J203" s="11" t="e">
        <f t="shared" si="48"/>
        <v>#DIV/0!</v>
      </c>
    </row>
    <row r="204" spans="1:10" ht="12" customHeight="1">
      <c r="A204" s="8" t="s">
        <v>217</v>
      </c>
      <c r="B204" s="31">
        <v>0</v>
      </c>
      <c r="C204" s="31">
        <v>0</v>
      </c>
      <c r="D204" s="31">
        <f>+B204+C204</f>
        <v>0</v>
      </c>
      <c r="E204" s="31">
        <v>0</v>
      </c>
      <c r="F204" s="31">
        <v>0</v>
      </c>
      <c r="G204" s="31">
        <f>+E204+F204</f>
        <v>0</v>
      </c>
      <c r="H204" s="11" t="e">
        <f t="shared" si="48"/>
        <v>#DIV/0!</v>
      </c>
      <c r="I204" s="11" t="e">
        <f t="shared" si="48"/>
        <v>#DIV/0!</v>
      </c>
      <c r="J204" s="11" t="e">
        <f t="shared" si="48"/>
        <v>#DIV/0!</v>
      </c>
    </row>
    <row r="205" spans="1:10" ht="12" customHeight="1">
      <c r="A205" s="23" t="s">
        <v>165</v>
      </c>
      <c r="B205" s="5">
        <f aca="true" t="shared" si="62" ref="B205:G205">SUM(B206:B212)</f>
        <v>111</v>
      </c>
      <c r="C205" s="5">
        <f t="shared" si="62"/>
        <v>257</v>
      </c>
      <c r="D205" s="5">
        <f t="shared" si="62"/>
        <v>368</v>
      </c>
      <c r="E205" s="5">
        <f t="shared" si="62"/>
        <v>26</v>
      </c>
      <c r="F205" s="5">
        <f t="shared" si="62"/>
        <v>135</v>
      </c>
      <c r="G205" s="5">
        <f t="shared" si="62"/>
        <v>161</v>
      </c>
      <c r="H205" s="37">
        <f t="shared" si="48"/>
        <v>23.423423423423422</v>
      </c>
      <c r="I205" s="37">
        <f t="shared" si="48"/>
        <v>52.52918287937744</v>
      </c>
      <c r="J205" s="37">
        <f t="shared" si="48"/>
        <v>43.75</v>
      </c>
    </row>
    <row r="206" spans="1:10" ht="12" customHeight="1">
      <c r="A206" s="8" t="s">
        <v>215</v>
      </c>
      <c r="B206" s="31">
        <v>16</v>
      </c>
      <c r="C206" s="31">
        <v>7</v>
      </c>
      <c r="D206" s="31">
        <f aca="true" t="shared" si="63" ref="D206:D212">+B206+C206</f>
        <v>23</v>
      </c>
      <c r="E206" s="31">
        <v>0</v>
      </c>
      <c r="F206" s="31">
        <v>4</v>
      </c>
      <c r="G206" s="31">
        <f aca="true" t="shared" si="64" ref="G206:G212">+E206+F206</f>
        <v>4</v>
      </c>
      <c r="H206" s="11">
        <f t="shared" si="48"/>
        <v>0</v>
      </c>
      <c r="I206" s="11">
        <f t="shared" si="48"/>
        <v>57.14285714285714</v>
      </c>
      <c r="J206" s="11">
        <f t="shared" si="48"/>
        <v>17.391304347826086</v>
      </c>
    </row>
    <row r="207" spans="1:10" ht="12" customHeight="1">
      <c r="A207" s="7" t="s">
        <v>214</v>
      </c>
      <c r="B207" s="31">
        <v>37</v>
      </c>
      <c r="C207" s="31">
        <v>53</v>
      </c>
      <c r="D207" s="31">
        <f t="shared" si="63"/>
        <v>90</v>
      </c>
      <c r="E207" s="31">
        <v>9</v>
      </c>
      <c r="F207" s="31">
        <v>26</v>
      </c>
      <c r="G207" s="31">
        <f t="shared" si="64"/>
        <v>35</v>
      </c>
      <c r="H207" s="11">
        <f t="shared" si="48"/>
        <v>24.324324324324326</v>
      </c>
      <c r="I207" s="11">
        <f t="shared" si="48"/>
        <v>49.056603773584904</v>
      </c>
      <c r="J207" s="11">
        <f t="shared" si="48"/>
        <v>38.88888888888889</v>
      </c>
    </row>
    <row r="208" spans="1:10" ht="12" customHeight="1">
      <c r="A208" s="7" t="s">
        <v>213</v>
      </c>
      <c r="B208" s="31">
        <v>11</v>
      </c>
      <c r="C208" s="31">
        <v>73</v>
      </c>
      <c r="D208" s="31">
        <f t="shared" si="63"/>
        <v>84</v>
      </c>
      <c r="E208" s="31">
        <v>6</v>
      </c>
      <c r="F208" s="31">
        <v>42</v>
      </c>
      <c r="G208" s="31">
        <f t="shared" si="64"/>
        <v>48</v>
      </c>
      <c r="H208" s="11">
        <f t="shared" si="48"/>
        <v>54.54545454545454</v>
      </c>
      <c r="I208" s="11">
        <f t="shared" si="48"/>
        <v>57.534246575342465</v>
      </c>
      <c r="J208" s="11">
        <f t="shared" si="48"/>
        <v>57.14285714285714</v>
      </c>
    </row>
    <row r="209" spans="1:10" ht="12" customHeight="1">
      <c r="A209" s="7" t="s">
        <v>216</v>
      </c>
      <c r="B209" s="31">
        <v>0</v>
      </c>
      <c r="C209" s="31">
        <v>0</v>
      </c>
      <c r="D209" s="31">
        <f t="shared" si="63"/>
        <v>0</v>
      </c>
      <c r="E209" s="31">
        <v>0</v>
      </c>
      <c r="F209" s="31">
        <v>0</v>
      </c>
      <c r="G209" s="31">
        <f t="shared" si="64"/>
        <v>0</v>
      </c>
      <c r="H209" s="11" t="e">
        <f t="shared" si="48"/>
        <v>#DIV/0!</v>
      </c>
      <c r="I209" s="11" t="e">
        <f t="shared" si="48"/>
        <v>#DIV/0!</v>
      </c>
      <c r="J209" s="11" t="e">
        <f t="shared" si="48"/>
        <v>#DIV/0!</v>
      </c>
    </row>
    <row r="210" spans="1:10" ht="12" customHeight="1">
      <c r="A210" s="7" t="s">
        <v>194</v>
      </c>
      <c r="B210" s="31">
        <v>28</v>
      </c>
      <c r="C210" s="31">
        <v>16</v>
      </c>
      <c r="D210" s="31">
        <f t="shared" si="63"/>
        <v>44</v>
      </c>
      <c r="E210" s="31">
        <v>2</v>
      </c>
      <c r="F210" s="31">
        <v>7</v>
      </c>
      <c r="G210" s="31">
        <f t="shared" si="64"/>
        <v>9</v>
      </c>
      <c r="H210" s="11">
        <f t="shared" si="48"/>
        <v>7.142857142857142</v>
      </c>
      <c r="I210" s="11">
        <f t="shared" si="48"/>
        <v>43.75</v>
      </c>
      <c r="J210" s="11">
        <f t="shared" si="48"/>
        <v>20.454545454545457</v>
      </c>
    </row>
    <row r="211" spans="1:10" ht="12" customHeight="1">
      <c r="A211" s="7" t="s">
        <v>202</v>
      </c>
      <c r="B211" s="31">
        <v>14</v>
      </c>
      <c r="C211" s="31">
        <v>73</v>
      </c>
      <c r="D211" s="31">
        <f t="shared" si="63"/>
        <v>87</v>
      </c>
      <c r="E211" s="31">
        <v>6</v>
      </c>
      <c r="F211" s="31">
        <v>43</v>
      </c>
      <c r="G211" s="31">
        <f t="shared" si="64"/>
        <v>49</v>
      </c>
      <c r="H211" s="11">
        <f t="shared" si="48"/>
        <v>42.857142857142854</v>
      </c>
      <c r="I211" s="11">
        <f t="shared" si="48"/>
        <v>58.9041095890411</v>
      </c>
      <c r="J211" s="11">
        <f t="shared" si="48"/>
        <v>56.32183908045977</v>
      </c>
    </row>
    <row r="212" spans="1:10" ht="12" customHeight="1">
      <c r="A212" s="7" t="s">
        <v>212</v>
      </c>
      <c r="B212" s="31">
        <v>5</v>
      </c>
      <c r="C212" s="31">
        <v>35</v>
      </c>
      <c r="D212" s="31">
        <f t="shared" si="63"/>
        <v>40</v>
      </c>
      <c r="E212" s="31">
        <v>3</v>
      </c>
      <c r="F212" s="31">
        <v>13</v>
      </c>
      <c r="G212" s="31">
        <f t="shared" si="64"/>
        <v>16</v>
      </c>
      <c r="H212" s="11">
        <f aca="true" t="shared" si="65" ref="H212:J234">E212/B212*100</f>
        <v>60</v>
      </c>
      <c r="I212" s="11">
        <f t="shared" si="65"/>
        <v>37.142857142857146</v>
      </c>
      <c r="J212" s="11">
        <f t="shared" si="65"/>
        <v>40</v>
      </c>
    </row>
    <row r="213" spans="1:10" ht="12" customHeight="1">
      <c r="A213" s="23" t="s">
        <v>163</v>
      </c>
      <c r="B213" s="5">
        <f aca="true" t="shared" si="66" ref="B213:G213">SUM(B214:B220)</f>
        <v>50</v>
      </c>
      <c r="C213" s="5">
        <f t="shared" si="66"/>
        <v>96</v>
      </c>
      <c r="D213" s="5">
        <f t="shared" si="66"/>
        <v>146</v>
      </c>
      <c r="E213" s="5">
        <f t="shared" si="66"/>
        <v>11</v>
      </c>
      <c r="F213" s="5">
        <f t="shared" si="66"/>
        <v>27</v>
      </c>
      <c r="G213" s="5">
        <f t="shared" si="66"/>
        <v>38</v>
      </c>
      <c r="H213" s="37">
        <f t="shared" si="65"/>
        <v>22</v>
      </c>
      <c r="I213" s="37">
        <f t="shared" si="65"/>
        <v>28.125</v>
      </c>
      <c r="J213" s="37">
        <f t="shared" si="65"/>
        <v>26.027397260273972</v>
      </c>
    </row>
    <row r="214" spans="1:10" ht="12" customHeight="1">
      <c r="A214" s="7" t="s">
        <v>205</v>
      </c>
      <c r="B214" s="31">
        <v>6</v>
      </c>
      <c r="C214" s="31">
        <v>16</v>
      </c>
      <c r="D214" s="31">
        <f aca="true" t="shared" si="67" ref="D214:D220">+B214+C214</f>
        <v>22</v>
      </c>
      <c r="E214" s="31">
        <v>3</v>
      </c>
      <c r="F214" s="31">
        <v>7</v>
      </c>
      <c r="G214" s="31">
        <f aca="true" t="shared" si="68" ref="G214:G220">+E214+F214</f>
        <v>10</v>
      </c>
      <c r="H214" s="11">
        <f t="shared" si="65"/>
        <v>50</v>
      </c>
      <c r="I214" s="11">
        <f t="shared" si="65"/>
        <v>43.75</v>
      </c>
      <c r="J214" s="11">
        <f t="shared" si="65"/>
        <v>45.45454545454545</v>
      </c>
    </row>
    <row r="215" spans="1:10" ht="12" customHeight="1">
      <c r="A215" s="7" t="s">
        <v>210</v>
      </c>
      <c r="B215" s="31">
        <v>1</v>
      </c>
      <c r="C215" s="31">
        <v>6</v>
      </c>
      <c r="D215" s="31">
        <f t="shared" si="67"/>
        <v>7</v>
      </c>
      <c r="E215" s="31">
        <v>0</v>
      </c>
      <c r="F215" s="31">
        <v>0</v>
      </c>
      <c r="G215" s="31">
        <f t="shared" si="68"/>
        <v>0</v>
      </c>
      <c r="H215" s="11">
        <f t="shared" si="65"/>
        <v>0</v>
      </c>
      <c r="I215" s="11">
        <f t="shared" si="65"/>
        <v>0</v>
      </c>
      <c r="J215" s="11">
        <f t="shared" si="65"/>
        <v>0</v>
      </c>
    </row>
    <row r="216" spans="1:10" ht="12" customHeight="1">
      <c r="A216" s="7" t="s">
        <v>211</v>
      </c>
      <c r="B216" s="31">
        <v>18</v>
      </c>
      <c r="C216" s="31">
        <v>31</v>
      </c>
      <c r="D216" s="31">
        <f t="shared" si="67"/>
        <v>49</v>
      </c>
      <c r="E216" s="31">
        <v>2</v>
      </c>
      <c r="F216" s="31">
        <v>6</v>
      </c>
      <c r="G216" s="31">
        <f t="shared" si="68"/>
        <v>8</v>
      </c>
      <c r="H216" s="11">
        <f t="shared" si="65"/>
        <v>11.11111111111111</v>
      </c>
      <c r="I216" s="11">
        <f t="shared" si="65"/>
        <v>19.35483870967742</v>
      </c>
      <c r="J216" s="11">
        <f t="shared" si="65"/>
        <v>16.3265306122449</v>
      </c>
    </row>
    <row r="217" spans="1:10" ht="12" customHeight="1">
      <c r="A217" s="7" t="s">
        <v>208</v>
      </c>
      <c r="B217" s="31">
        <v>1</v>
      </c>
      <c r="C217" s="31">
        <v>1</v>
      </c>
      <c r="D217" s="31">
        <f t="shared" si="67"/>
        <v>2</v>
      </c>
      <c r="E217" s="31">
        <v>0</v>
      </c>
      <c r="F217" s="31">
        <v>0</v>
      </c>
      <c r="G217" s="31">
        <f t="shared" si="68"/>
        <v>0</v>
      </c>
      <c r="H217" s="11">
        <f t="shared" si="65"/>
        <v>0</v>
      </c>
      <c r="I217" s="11">
        <f t="shared" si="65"/>
        <v>0</v>
      </c>
      <c r="J217" s="11">
        <f t="shared" si="65"/>
        <v>0</v>
      </c>
    </row>
    <row r="218" spans="1:10" ht="12" customHeight="1">
      <c r="A218" s="7" t="s">
        <v>209</v>
      </c>
      <c r="B218" s="31">
        <v>10</v>
      </c>
      <c r="C218" s="31">
        <v>8</v>
      </c>
      <c r="D218" s="31">
        <f t="shared" si="67"/>
        <v>18</v>
      </c>
      <c r="E218" s="31">
        <v>4</v>
      </c>
      <c r="F218" s="31">
        <v>5</v>
      </c>
      <c r="G218" s="31">
        <f t="shared" si="68"/>
        <v>9</v>
      </c>
      <c r="H218" s="11">
        <f t="shared" si="65"/>
        <v>40</v>
      </c>
      <c r="I218" s="11">
        <f t="shared" si="65"/>
        <v>62.5</v>
      </c>
      <c r="J218" s="11">
        <f t="shared" si="65"/>
        <v>50</v>
      </c>
    </row>
    <row r="219" spans="1:10" ht="12" customHeight="1">
      <c r="A219" s="7" t="s">
        <v>206</v>
      </c>
      <c r="B219" s="31">
        <v>1</v>
      </c>
      <c r="C219" s="31">
        <v>2</v>
      </c>
      <c r="D219" s="31">
        <f t="shared" si="67"/>
        <v>3</v>
      </c>
      <c r="E219" s="31">
        <v>0</v>
      </c>
      <c r="F219" s="31">
        <v>0</v>
      </c>
      <c r="G219" s="31">
        <f t="shared" si="68"/>
        <v>0</v>
      </c>
      <c r="H219" s="11">
        <f t="shared" si="65"/>
        <v>0</v>
      </c>
      <c r="I219" s="11">
        <f t="shared" si="65"/>
        <v>0</v>
      </c>
      <c r="J219" s="11">
        <f t="shared" si="65"/>
        <v>0</v>
      </c>
    </row>
    <row r="220" spans="1:10" ht="12" customHeight="1">
      <c r="A220" s="7" t="s">
        <v>207</v>
      </c>
      <c r="B220" s="31">
        <v>13</v>
      </c>
      <c r="C220" s="31">
        <v>32</v>
      </c>
      <c r="D220" s="31">
        <f t="shared" si="67"/>
        <v>45</v>
      </c>
      <c r="E220" s="31">
        <v>2</v>
      </c>
      <c r="F220" s="31">
        <v>9</v>
      </c>
      <c r="G220" s="31">
        <f t="shared" si="68"/>
        <v>11</v>
      </c>
      <c r="H220" s="11">
        <f t="shared" si="65"/>
        <v>15.384615384615385</v>
      </c>
      <c r="I220" s="11">
        <f t="shared" si="65"/>
        <v>28.125</v>
      </c>
      <c r="J220" s="11">
        <f t="shared" si="65"/>
        <v>24.444444444444443</v>
      </c>
    </row>
    <row r="221" spans="1:10" ht="12" customHeight="1">
      <c r="A221" s="23" t="s">
        <v>164</v>
      </c>
      <c r="B221" s="5">
        <f aca="true" t="shared" si="69" ref="B221:G221">SUM(B222:B225)</f>
        <v>23</v>
      </c>
      <c r="C221" s="5">
        <f t="shared" si="69"/>
        <v>50</v>
      </c>
      <c r="D221" s="5">
        <f t="shared" si="69"/>
        <v>73</v>
      </c>
      <c r="E221" s="5">
        <f t="shared" si="69"/>
        <v>9</v>
      </c>
      <c r="F221" s="5">
        <f t="shared" si="69"/>
        <v>24</v>
      </c>
      <c r="G221" s="5">
        <f t="shared" si="69"/>
        <v>33</v>
      </c>
      <c r="H221" s="37">
        <f t="shared" si="65"/>
        <v>39.130434782608695</v>
      </c>
      <c r="I221" s="37">
        <f t="shared" si="65"/>
        <v>48</v>
      </c>
      <c r="J221" s="37">
        <f t="shared" si="65"/>
        <v>45.20547945205479</v>
      </c>
    </row>
    <row r="222" spans="1:10" ht="12" customHeight="1">
      <c r="A222" s="7" t="s">
        <v>205</v>
      </c>
      <c r="B222" s="31">
        <v>7</v>
      </c>
      <c r="C222" s="31">
        <v>4</v>
      </c>
      <c r="D222" s="31">
        <f>+B222+C222</f>
        <v>11</v>
      </c>
      <c r="E222" s="31">
        <v>1</v>
      </c>
      <c r="F222" s="31">
        <v>0</v>
      </c>
      <c r="G222" s="31">
        <f>+E222+F222</f>
        <v>1</v>
      </c>
      <c r="H222" s="11">
        <f t="shared" si="65"/>
        <v>14.285714285714285</v>
      </c>
      <c r="I222" s="11">
        <f t="shared" si="65"/>
        <v>0</v>
      </c>
      <c r="J222" s="11">
        <f t="shared" si="65"/>
        <v>9.090909090909092</v>
      </c>
    </row>
    <row r="223" spans="1:10" ht="12" customHeight="1">
      <c r="A223" s="7" t="s">
        <v>204</v>
      </c>
      <c r="B223" s="31">
        <v>3</v>
      </c>
      <c r="C223" s="31">
        <v>8</v>
      </c>
      <c r="D223" s="31">
        <f>+B223+C223</f>
        <v>11</v>
      </c>
      <c r="E223" s="31">
        <v>2</v>
      </c>
      <c r="F223" s="31">
        <v>7</v>
      </c>
      <c r="G223" s="31">
        <f>+E223+F223</f>
        <v>9</v>
      </c>
      <c r="H223" s="11">
        <f t="shared" si="65"/>
        <v>66.66666666666666</v>
      </c>
      <c r="I223" s="11">
        <f t="shared" si="65"/>
        <v>87.5</v>
      </c>
      <c r="J223" s="11">
        <f t="shared" si="65"/>
        <v>81.81818181818183</v>
      </c>
    </row>
    <row r="224" spans="1:10" ht="12" customHeight="1">
      <c r="A224" s="7" t="s">
        <v>203</v>
      </c>
      <c r="B224" s="31">
        <v>7</v>
      </c>
      <c r="C224" s="31">
        <v>14</v>
      </c>
      <c r="D224" s="31">
        <f>+B224+C224</f>
        <v>21</v>
      </c>
      <c r="E224" s="31">
        <v>4</v>
      </c>
      <c r="F224" s="31">
        <v>4</v>
      </c>
      <c r="G224" s="31">
        <f>+E224+F224</f>
        <v>8</v>
      </c>
      <c r="H224" s="11">
        <f t="shared" si="65"/>
        <v>57.14285714285714</v>
      </c>
      <c r="I224" s="11">
        <f t="shared" si="65"/>
        <v>28.57142857142857</v>
      </c>
      <c r="J224" s="11">
        <f t="shared" si="65"/>
        <v>38.095238095238095</v>
      </c>
    </row>
    <row r="225" spans="1:10" ht="12" customHeight="1">
      <c r="A225" s="7" t="s">
        <v>202</v>
      </c>
      <c r="B225" s="31">
        <v>6</v>
      </c>
      <c r="C225" s="31">
        <v>24</v>
      </c>
      <c r="D225" s="31">
        <f>+B225+C225</f>
        <v>30</v>
      </c>
      <c r="E225" s="31">
        <v>2</v>
      </c>
      <c r="F225" s="31">
        <v>13</v>
      </c>
      <c r="G225" s="31">
        <f>+E225+F225</f>
        <v>15</v>
      </c>
      <c r="H225" s="11">
        <f t="shared" si="65"/>
        <v>33.33333333333333</v>
      </c>
      <c r="I225" s="11">
        <f t="shared" si="65"/>
        <v>54.166666666666664</v>
      </c>
      <c r="J225" s="11">
        <f t="shared" si="65"/>
        <v>50</v>
      </c>
    </row>
    <row r="226" spans="1:10" ht="12" customHeight="1">
      <c r="A226" s="23" t="s">
        <v>175</v>
      </c>
      <c r="B226" s="5">
        <f aca="true" t="shared" si="70" ref="B226:G226">SUM(B227:B228)</f>
        <v>20</v>
      </c>
      <c r="C226" s="5">
        <f t="shared" si="70"/>
        <v>66</v>
      </c>
      <c r="D226" s="5">
        <f t="shared" si="70"/>
        <v>86</v>
      </c>
      <c r="E226" s="5">
        <f t="shared" si="70"/>
        <v>11</v>
      </c>
      <c r="F226" s="5">
        <f t="shared" si="70"/>
        <v>48</v>
      </c>
      <c r="G226" s="5">
        <f t="shared" si="70"/>
        <v>59</v>
      </c>
      <c r="H226" s="37">
        <f t="shared" si="65"/>
        <v>55.00000000000001</v>
      </c>
      <c r="I226" s="37">
        <f t="shared" si="65"/>
        <v>72.72727272727273</v>
      </c>
      <c r="J226" s="37">
        <f t="shared" si="65"/>
        <v>68.6046511627907</v>
      </c>
    </row>
    <row r="227" spans="1:10" ht="12" customHeight="1">
      <c r="A227" s="7" t="s">
        <v>197</v>
      </c>
      <c r="B227" s="31">
        <v>8</v>
      </c>
      <c r="C227" s="31">
        <v>15</v>
      </c>
      <c r="D227" s="31">
        <f>+B227+C227</f>
        <v>23</v>
      </c>
      <c r="E227" s="31">
        <v>2</v>
      </c>
      <c r="F227" s="31">
        <v>8</v>
      </c>
      <c r="G227" s="31">
        <f>+E227+F227</f>
        <v>10</v>
      </c>
      <c r="H227" s="11">
        <f t="shared" si="65"/>
        <v>25</v>
      </c>
      <c r="I227" s="11">
        <f t="shared" si="65"/>
        <v>53.333333333333336</v>
      </c>
      <c r="J227" s="11">
        <f t="shared" si="65"/>
        <v>43.47826086956522</v>
      </c>
    </row>
    <row r="228" spans="1:10" ht="12" customHeight="1">
      <c r="A228" s="7" t="s">
        <v>196</v>
      </c>
      <c r="B228" s="31">
        <v>12</v>
      </c>
      <c r="C228" s="31">
        <v>51</v>
      </c>
      <c r="D228" s="31">
        <f>+B228+C228</f>
        <v>63</v>
      </c>
      <c r="E228" s="31">
        <v>9</v>
      </c>
      <c r="F228" s="31">
        <v>40</v>
      </c>
      <c r="G228" s="31">
        <f>+E228+F228</f>
        <v>49</v>
      </c>
      <c r="H228" s="11">
        <f t="shared" si="65"/>
        <v>75</v>
      </c>
      <c r="I228" s="11">
        <f t="shared" si="65"/>
        <v>78.43137254901961</v>
      </c>
      <c r="J228" s="11">
        <f t="shared" si="65"/>
        <v>77.77777777777779</v>
      </c>
    </row>
    <row r="229" spans="1:10" ht="12" customHeight="1">
      <c r="A229" s="23" t="s">
        <v>88</v>
      </c>
      <c r="B229" s="5">
        <f aca="true" t="shared" si="71" ref="B229:G229">SUM(B230:B233)</f>
        <v>90</v>
      </c>
      <c r="C229" s="5">
        <f t="shared" si="71"/>
        <v>70</v>
      </c>
      <c r="D229" s="5">
        <f t="shared" si="71"/>
        <v>160</v>
      </c>
      <c r="E229" s="5">
        <f t="shared" si="71"/>
        <v>22</v>
      </c>
      <c r="F229" s="5">
        <f t="shared" si="71"/>
        <v>23</v>
      </c>
      <c r="G229" s="5">
        <f t="shared" si="71"/>
        <v>45</v>
      </c>
      <c r="H229" s="37">
        <f t="shared" si="65"/>
        <v>24.444444444444443</v>
      </c>
      <c r="I229" s="37">
        <f t="shared" si="65"/>
        <v>32.857142857142854</v>
      </c>
      <c r="J229" s="37">
        <f t="shared" si="65"/>
        <v>28.125</v>
      </c>
    </row>
    <row r="230" spans="1:10" ht="12" customHeight="1">
      <c r="A230" s="7" t="s">
        <v>287</v>
      </c>
      <c r="B230" s="31">
        <v>21</v>
      </c>
      <c r="C230" s="31">
        <v>18</v>
      </c>
      <c r="D230" s="31">
        <f>+B230+C230</f>
        <v>39</v>
      </c>
      <c r="E230" s="31">
        <v>6</v>
      </c>
      <c r="F230" s="31">
        <v>8</v>
      </c>
      <c r="G230" s="31">
        <f>+E230+F230</f>
        <v>14</v>
      </c>
      <c r="H230" s="11">
        <f t="shared" si="65"/>
        <v>28.57142857142857</v>
      </c>
      <c r="I230" s="11">
        <f t="shared" si="65"/>
        <v>44.44444444444444</v>
      </c>
      <c r="J230" s="11">
        <f t="shared" si="65"/>
        <v>35.8974358974359</v>
      </c>
    </row>
    <row r="231" spans="1:10" ht="12" customHeight="1">
      <c r="A231" s="7" t="s">
        <v>195</v>
      </c>
      <c r="B231" s="31">
        <v>25</v>
      </c>
      <c r="C231" s="31">
        <v>11</v>
      </c>
      <c r="D231" s="31">
        <f>+B231+C231</f>
        <v>36</v>
      </c>
      <c r="E231" s="31">
        <v>4</v>
      </c>
      <c r="F231" s="31">
        <v>4</v>
      </c>
      <c r="G231" s="31">
        <f>+E231+F231</f>
        <v>8</v>
      </c>
      <c r="H231" s="11">
        <f t="shared" si="65"/>
        <v>16</v>
      </c>
      <c r="I231" s="11">
        <f t="shared" si="65"/>
        <v>36.36363636363637</v>
      </c>
      <c r="J231" s="11">
        <f t="shared" si="65"/>
        <v>22.22222222222222</v>
      </c>
    </row>
    <row r="232" spans="1:10" ht="12" customHeight="1">
      <c r="A232" s="7" t="s">
        <v>288</v>
      </c>
      <c r="B232" s="31">
        <v>14</v>
      </c>
      <c r="C232" s="31">
        <v>8</v>
      </c>
      <c r="D232" s="31">
        <f>+B232+C232</f>
        <v>22</v>
      </c>
      <c r="E232" s="31">
        <v>9</v>
      </c>
      <c r="F232" s="31">
        <v>4</v>
      </c>
      <c r="G232" s="31">
        <f>+E232+F232</f>
        <v>13</v>
      </c>
      <c r="H232" s="11">
        <f t="shared" si="65"/>
        <v>64.28571428571429</v>
      </c>
      <c r="I232" s="11">
        <f t="shared" si="65"/>
        <v>50</v>
      </c>
      <c r="J232" s="11">
        <f t="shared" si="65"/>
        <v>59.09090909090909</v>
      </c>
    </row>
    <row r="233" spans="1:10" ht="12" customHeight="1">
      <c r="A233" s="7" t="s">
        <v>194</v>
      </c>
      <c r="B233" s="31">
        <v>30</v>
      </c>
      <c r="C233" s="31">
        <v>33</v>
      </c>
      <c r="D233" s="31">
        <f>+B233+C233</f>
        <v>63</v>
      </c>
      <c r="E233" s="31">
        <v>3</v>
      </c>
      <c r="F233" s="31">
        <v>7</v>
      </c>
      <c r="G233" s="31">
        <f>+E233+F233</f>
        <v>10</v>
      </c>
      <c r="H233" s="11">
        <f t="shared" si="65"/>
        <v>10</v>
      </c>
      <c r="I233" s="11">
        <f t="shared" si="65"/>
        <v>21.21212121212121</v>
      </c>
      <c r="J233" s="11">
        <f t="shared" si="65"/>
        <v>15.873015873015872</v>
      </c>
    </row>
    <row r="234" spans="1:10" ht="12" customHeight="1">
      <c r="A234" s="4" t="s">
        <v>167</v>
      </c>
      <c r="B234" s="35">
        <f aca="true" t="shared" si="72" ref="B234:G234">B8+B107+B199</f>
        <v>3550</v>
      </c>
      <c r="C234" s="35">
        <f t="shared" si="72"/>
        <v>5281</v>
      </c>
      <c r="D234" s="35">
        <f t="shared" si="72"/>
        <v>8831</v>
      </c>
      <c r="E234" s="35">
        <f t="shared" si="72"/>
        <v>2117</v>
      </c>
      <c r="F234" s="35">
        <f t="shared" si="72"/>
        <v>3535</v>
      </c>
      <c r="G234" s="35">
        <f t="shared" si="72"/>
        <v>5652</v>
      </c>
      <c r="H234" s="35">
        <f t="shared" si="65"/>
        <v>59.63380281690141</v>
      </c>
      <c r="I234" s="35">
        <f t="shared" si="65"/>
        <v>66.93807990910813</v>
      </c>
      <c r="J234" s="35">
        <f t="shared" si="65"/>
        <v>64.00181179934322</v>
      </c>
    </row>
    <row r="235" spans="1:10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" customHeight="1">
      <c r="A236" s="6" t="s">
        <v>13</v>
      </c>
      <c r="B236" s="6"/>
      <c r="C236" s="6"/>
      <c r="D236" s="6"/>
      <c r="E236" s="1"/>
      <c r="F236" s="1"/>
      <c r="G236" s="1"/>
      <c r="H236" s="1"/>
      <c r="I236" s="1"/>
      <c r="J236" s="6"/>
    </row>
    <row r="237" spans="1:10" ht="15">
      <c r="A237" s="6"/>
      <c r="B237" s="6"/>
      <c r="C237" s="6"/>
      <c r="D237" s="6"/>
      <c r="E237" s="1"/>
      <c r="F237" s="1"/>
      <c r="G237" s="1"/>
      <c r="H237" s="1"/>
      <c r="I237" s="1"/>
      <c r="J237" s="6"/>
    </row>
    <row r="238" spans="1:10" ht="24" customHeight="1">
      <c r="A238" s="22" t="s">
        <v>300</v>
      </c>
      <c r="B238" s="75" t="s">
        <v>328</v>
      </c>
      <c r="C238" s="75"/>
      <c r="D238" s="75"/>
      <c r="E238" s="75"/>
      <c r="F238" s="75"/>
      <c r="G238" s="75"/>
      <c r="H238" s="75"/>
      <c r="I238" s="75"/>
      <c r="J238" s="75"/>
    </row>
    <row r="239" spans="1:10" ht="15">
      <c r="A239" s="22" t="s">
        <v>301</v>
      </c>
      <c r="B239" s="75" t="s">
        <v>329</v>
      </c>
      <c r="C239" s="75"/>
      <c r="D239" s="75"/>
      <c r="E239" s="75"/>
      <c r="F239" s="75"/>
      <c r="G239" s="75"/>
      <c r="H239" s="75"/>
      <c r="I239" s="75"/>
      <c r="J239" s="75"/>
    </row>
    <row r="240" spans="1:10" ht="15">
      <c r="A240" s="6"/>
      <c r="B240" s="75"/>
      <c r="C240" s="75"/>
      <c r="D240" s="75"/>
      <c r="E240" s="75"/>
      <c r="F240" s="75"/>
      <c r="G240" s="75"/>
      <c r="H240" s="75"/>
      <c r="I240" s="75"/>
      <c r="J240" s="75"/>
    </row>
    <row r="241" spans="1:10" ht="15">
      <c r="A241" s="6"/>
      <c r="B241" s="6"/>
      <c r="C241" s="6"/>
      <c r="D241" s="6"/>
      <c r="E241" s="6"/>
      <c r="F241" s="6"/>
      <c r="G241" s="6"/>
      <c r="H241" s="6"/>
      <c r="I241" s="6"/>
      <c r="J241" s="6"/>
    </row>
    <row r="242" spans="1:10" ht="15">
      <c r="A242" s="76" t="s">
        <v>291</v>
      </c>
      <c r="B242" s="77" t="s">
        <v>302</v>
      </c>
      <c r="C242" s="77"/>
      <c r="D242" s="77"/>
      <c r="E242" s="77"/>
      <c r="F242" s="6"/>
      <c r="G242" s="10"/>
      <c r="H242" s="10"/>
      <c r="I242" s="10"/>
      <c r="J242" s="6"/>
    </row>
    <row r="243" spans="1:10" ht="15">
      <c r="A243" s="76"/>
      <c r="B243" s="78" t="s">
        <v>303</v>
      </c>
      <c r="C243" s="78"/>
      <c r="D243" s="78"/>
      <c r="E243" s="78"/>
      <c r="F243" s="6"/>
      <c r="G243" s="10"/>
      <c r="H243" s="10"/>
      <c r="I243" s="10"/>
      <c r="J243" s="6"/>
    </row>
    <row r="244" spans="1:10" ht="15">
      <c r="A244" s="6"/>
      <c r="B244" s="6"/>
      <c r="C244" s="6"/>
      <c r="D244" s="6"/>
      <c r="E244" s="6"/>
      <c r="F244" s="6"/>
      <c r="G244" s="10"/>
      <c r="H244" s="10"/>
      <c r="I244" s="10"/>
      <c r="J244" s="6"/>
    </row>
    <row r="245" spans="1:10" ht="15">
      <c r="A245" s="6"/>
      <c r="B245" s="6" t="s">
        <v>290</v>
      </c>
      <c r="C245" s="6"/>
      <c r="D245" s="6"/>
      <c r="E245" s="6"/>
      <c r="F245" s="6"/>
      <c r="G245" s="10"/>
      <c r="H245" s="10"/>
      <c r="I245" s="10"/>
      <c r="J245" s="6"/>
    </row>
  </sheetData>
  <sheetProtection/>
  <mergeCells count="10">
    <mergeCell ref="B239:J240"/>
    <mergeCell ref="A242:A243"/>
    <mergeCell ref="B242:E242"/>
    <mergeCell ref="B243:E243"/>
    <mergeCell ref="A4:J4"/>
    <mergeCell ref="A6:A7"/>
    <mergeCell ref="B6:D6"/>
    <mergeCell ref="E6:G6"/>
    <mergeCell ref="H6:J6"/>
    <mergeCell ref="B238:J2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2019-02-26T19:22:17Z</cp:lastPrinted>
  <dcterms:created xsi:type="dcterms:W3CDTF">2005-02-17T09:13:59Z</dcterms:created>
  <dcterms:modified xsi:type="dcterms:W3CDTF">2019-03-27T17:15:59Z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b7a56952-955d-4879-a349-0308a9c4fb77</vt:lpwstr>
  </property>
</Properties>
</file>