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4DF9E1D-1BEB-4EB6-8BBD-F8E54096D308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8 abadono escprepas" sheetId="40042" r:id="rId1"/>
    <sheet name="27 Egresados y Titulados OK" sheetId="39587" state="hidden" r:id="rId2"/>
  </sheets>
  <definedNames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'18 abadono escprepas'!$A$4:$P$30</definedName>
    <definedName name="_xlnm.Print_Area" localSheetId="1">'27 Egresados y Titulados OK'!$A$4:$J$236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DATE(YEAR('18 abadono escprepas'!Inicio_prestamo),MONTH('18 abadono escprepas'!Inicio_prestamo)+Payment_Number,DAY('18 abadono escprepas'!Inicio_prestamo))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MATCH(0.01,'18 abadono escprepas'!Saldo_final,-1)+1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0">OFFSET('18 abadono escprepas'!Impresión_completa,0,0,'18 abadono escprepas'!Última_fila)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IF('18 abadono escprepas'!Valores_especificados,Fila_de_encabezado+'18 abadono escprepas'!Número_de_pagos,Fila_de_encabezado)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IF('18 abadono escprepas'!Importe_del_préstamo*'18 abadono escprepas'!Tasa_de_interés*'18 abadono escprepas'!Años_préstamo*'18 abadono escprepas'!Inicio_prestamo&gt;0,1,0)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  <definedName name="Z_5A401497_67FB_4794_8027_33417226C0D8_.wvu.PrintArea" localSheetId="0" hidden="1">'18 abadono escprepas'!$A$3:$A$31</definedName>
    <definedName name="Z_C33438F8_5C83_49E6_95E7_3E9114ADD6F1_.wvu.PrintArea" localSheetId="0" hidden="1">'18 abadono escprepas'!$A$3:$A$31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<sst xmlns="http://schemas.openxmlformats.org/spreadsheetml/2006/main" count="293" uniqueCount="180">
  <si>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</si>
  <si>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</si>
  <si>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</si>
  <si>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</si>
  <si>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</si>
  <si>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</si>
  <si>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</si>
  <si>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</si>
  <si>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</si>
  <si>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</si>
  <si>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</si>
  <si>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</si>
  <si>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</si>
  <si>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</si>
  <si>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</si>
  <si>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</si>
  <si>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</si>
  <si>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</si>
  <si>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</si>
  <si>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</si>
  <si>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</si>
  <si>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</si>
  <si>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</si>
  <si>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</si>
  <si>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</si>
  <si>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</si>
  <si>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</si>
  <si>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</si>
  <si>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</si>
  <si>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</si>
  <si>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</si>
  <si>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</si>
  <si>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</si>
  <si>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</si>
  <si>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</si>
  <si>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</si>
  <si>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</si>
  <si>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</si>
  <si>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</si>
  <si>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</si>
  <si>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</si>
  <si>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</si>
  <si>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</si>
  <si>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</si>
  <si>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</si>
  <si>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</si>
  <si>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</si>
  <si>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</si>
  <si>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</si>
  <si>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</si>
  <si>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</si>
  <si>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Espacio académico / Programa educativo</t>
  </si>
  <si>
    <t>H</t>
  </si>
  <si>
    <t>M</t>
  </si>
  <si>
    <t>Tejupilco</t>
  </si>
  <si>
    <t>Fórmula: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</si>
  <si>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</si>
  <si>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</si>
  <si>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</si>
  <si>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</si>
  <si>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</si>
  <si>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</si>
  <si>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</si>
  <si>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</si>
  <si>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Índice de abandono escolar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</si>
  <si>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</si>
  <si>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</si>
  <si>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</si>
  <si>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</si>
  <si>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</si>
  <si>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</si>
  <si>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</si>
  <si>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</si>
  <si>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</si>
  <si>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</si>
  <si>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</si>
  <si>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</si>
  <si>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</si>
  <si>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</si>
  <si>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</si>
  <si>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</si>
  <si>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</si>
  <si>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</si>
  <si>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</si>
  <si>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</si>
  <si>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</si>
  <si>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</si>
  <si>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</si>
  <si>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</si>
  <si>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</si>
  <si>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</si>
  <si>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</si>
  <si>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</si>
  <si>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</si>
  <si>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</si>
  <si>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</si>
  <si>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</si>
  <si>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</si>
  <si>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</si>
  <si>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</si>
  <si>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</si>
  <si>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</si>
  <si>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</si>
  <si>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</si>
  <si>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</si>
  <si>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</si>
  <si>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</si>
  <si>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</si>
  <si>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</si>
  <si>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</si>
  <si>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</si>
  <si>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</si>
  <si>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</si>
  <si>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</si>
  <si>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</si>
  <si>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</si>
  <si>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</si>
  <si>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</si>
  <si>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</si>
  <si>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</si>
  <si>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</si>
  <si>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</si>
  <si>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</si>
  <si>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</si>
  <si>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</si>
  <si>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</si>
  <si>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</si>
  <si>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</si>
  <si>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</si>
  <si>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</si>
  <si>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</si>
  <si>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</si>
  <si>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</si>
  <si>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</si>
  <si>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</si>
  <si>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</si>
  <si>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</si>
  <si>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</si>
  <si>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</si>
  <si>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</si>
  <si>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</si>
  <si>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</si>
  <si>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</si>
  <si>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</si>
  <si>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</si>
  <si>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</si>
  <si>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</si>
  <si>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</si>
  <si>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</si>
  <si>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</si>
  <si>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</si>
  <si>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</si>
  <si>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</si>
  <si>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</si>
  <si>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</si>
  <si>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</si>
  <si>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</si>
  <si>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</si>
  <si>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</si>
  <si>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</si>
  <si>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</si>
  <si>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</si>
  <si>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</si>
  <si>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</si>
  <si>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</si>
  <si>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</si>
  <si>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</si>
  <si>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</si>
  <si>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</si>
  <si>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</si>
  <si>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</si>
  <si>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Índice de abandono escolar, antes índice de deserción.</t>
  </si>
  <si>
    <t>Nota: cuando el índice de abandono escolar es negativo, indica que hay captación.</t>
  </si>
  <si>
    <t>Matrícula 2023-2024</t>
  </si>
  <si>
    <t>Dirección de Educación Continua y Digital</t>
  </si>
  <si>
    <t>Fuente: Secretaría de Planeación y Desarrollo Institucional, UAEMEX.</t>
  </si>
  <si>
    <t>Índice de abandono escolar de bachillerato 2023-2024</t>
  </si>
  <si>
    <t>Matrícula 2024-2025</t>
  </si>
  <si>
    <t>Personas egresadas 2024</t>
  </si>
  <si>
    <t>Nuevo ingreso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</si>
</sst>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8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36" fillId="0" borderId="0" xfId="646" applyFont="1" applyAlignment="1">
      <alignment vertical="top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7" fillId="0" borderId="0" xfId="646" applyFont="1"/>
    <xf numFmtId="0" fontId="60" fillId="30" borderId="0" xfId="394" applyFont="1" applyFill="1"/>
    <xf numFmtId="0" fontId="60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22" borderId="20" xfId="646" applyFont="1" applyFill="1" applyBorder="1" applyAlignment="1">
      <alignment horizontal="left" vertical="center" indent="1"/>
    </xf>
    <xf numFmtId="0" fontId="13" fillId="35" borderId="20" xfId="646" applyFont="1" applyFill="1" applyBorder="1" applyAlignment="1">
      <alignment horizontal="left" vertical="center" wrapText="1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0" fontId="13" fillId="35" borderId="21" xfId="646" applyFont="1" applyFill="1" applyBorder="1" applyAlignment="1">
      <alignment horizontal="left" vertical="center"/>
    </xf>
    <xf numFmtId="172" fontId="12" fillId="22" borderId="22" xfId="646" applyNumberFormat="1" applyFont="1" applyFill="1" applyBorder="1" applyAlignment="1">
      <alignment horizontal="right" vertical="center"/>
    </xf>
    <xf numFmtId="172" fontId="12" fillId="29" borderId="22" xfId="646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 wrapText="1"/>
    </xf>
    <xf numFmtId="165" fontId="12" fillId="22" borderId="20" xfId="646" applyNumberFormat="1" applyFont="1" applyFill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vertical="center"/>
    </xf>
    <xf numFmtId="165" fontId="13" fillId="35" borderId="20" xfId="646" applyNumberFormat="1" applyFont="1" applyFill="1" applyBorder="1" applyAlignment="1">
      <alignment vertical="center"/>
    </xf>
    <xf numFmtId="177" fontId="12" fillId="22" borderId="20" xfId="646" applyNumberFormat="1" applyFont="1" applyFill="1" applyBorder="1" applyAlignment="1">
      <alignment vertical="center"/>
    </xf>
    <xf numFmtId="177" fontId="12" fillId="22" borderId="20" xfId="646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65" fontId="12" fillId="22" borderId="22" xfId="646" applyNumberFormat="1" applyFont="1" applyFill="1" applyBorder="1" applyAlignment="1">
      <alignment horizontal="right" vertical="center"/>
    </xf>
    <xf numFmtId="165" fontId="34" fillId="34" borderId="23" xfId="646" applyNumberFormat="1" applyFont="1" applyFill="1" applyBorder="1" applyAlignment="1">
      <alignment horizontal="right" vertical="center"/>
    </xf>
    <xf numFmtId="177" fontId="34" fillId="34" borderId="23" xfId="646" applyNumberFormat="1" applyFont="1" applyFill="1" applyBorder="1" applyAlignment="1">
      <alignment horizontal="right" vertical="center"/>
    </xf>
    <xf numFmtId="172" fontId="13" fillId="35" borderId="21" xfId="646" applyNumberFormat="1" applyFont="1" applyFill="1" applyBorder="1" applyAlignment="1">
      <alignment vertical="center"/>
    </xf>
    <xf numFmtId="165" fontId="13" fillId="35" borderId="21" xfId="646" applyNumberFormat="1" applyFont="1" applyFill="1" applyBorder="1" applyAlignment="1">
      <alignment vertical="center"/>
    </xf>
    <xf numFmtId="177" fontId="12" fillId="22" borderId="22" xfId="646" applyNumberFormat="1" applyFont="1" applyFill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1"/>
    </xf>
    <xf numFmtId="177" fontId="12" fillId="22" borderId="22" xfId="646" applyNumberFormat="1" applyFont="1" applyFill="1" applyBorder="1" applyAlignment="1">
      <alignment horizontal="right" vertical="center"/>
    </xf>
    <xf numFmtId="3" fontId="36" fillId="0" borderId="0" xfId="646" applyNumberFormat="1" applyFont="1" applyAlignment="1">
      <alignment horizontal="right" vertical="center"/>
    </xf>
    <xf numFmtId="0" fontId="12" fillId="0" borderId="0" xfId="646" applyFont="1" applyAlignment="1">
      <alignment horizontal="left" indent="2"/>
    </xf>
    <xf numFmtId="3" fontId="13" fillId="0" borderId="0" xfId="646" applyNumberFormat="1" applyFont="1" applyAlignment="1">
      <alignment horizontal="right"/>
    </xf>
    <xf numFmtId="0" fontId="13" fillId="0" borderId="0" xfId="646" applyFont="1" applyAlignment="1">
      <alignment horizontal="center"/>
    </xf>
    <xf numFmtId="0" fontId="59" fillId="0" borderId="0" xfId="0" applyFont="1" applyFill="1"/>
    <xf numFmtId="0" fontId="59" fillId="0" borderId="0" xfId="0" applyFont="1" applyFill="1" applyAlignment="1">
      <alignment wrapText="1"/>
    </xf>
    <xf numFmtId="0" fontId="58" fillId="0" borderId="0" xfId="646" applyFont="1" applyFill="1"/>
    <xf numFmtId="0" fontId="60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12" fillId="0" borderId="0" xfId="0" applyFont="1" applyFill="1" applyAlignment="1">
      <alignment vertical="top"/>
    </xf>
    <xf numFmtId="0" fontId="13" fillId="29" borderId="0" xfId="646" applyFont="1" applyFill="1" applyAlignment="1">
      <alignment horizontal="center" vertical="center"/>
    </xf>
    <xf numFmtId="0" fontId="13" fillId="29" borderId="0" xfId="646" applyFont="1" applyFill="1" applyAlignment="1">
      <alignment horizontal="center" vertical="center" wrapText="1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12" fillId="0" borderId="0" xfId="646" applyFont="1" applyAlignment="1">
      <alignment horizontal="center"/>
    </xf>
    <xf numFmtId="0" fontId="62" fillId="0" borderId="0" xfId="0" applyFont="1" applyFill="1" applyAlignment="1">
      <alignment wrapText="1"/>
    </xf>
    <xf numFmtId="0" fontId="13" fillId="29" borderId="0" xfId="646" applyFont="1" applyFill="1" applyAlignment="1">
      <alignment horizont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1" fillId="32" borderId="25" xfId="647" applyFont="1" applyFill="1" applyBorder="1" applyAlignment="1">
      <alignment horizontal="center" vertical="center"/>
    </xf>
    <xf numFmtId="0" fontId="61" fillId="32" borderId="26" xfId="647" applyFont="1" applyFill="1" applyBorder="1" applyAlignment="1">
      <alignment horizontal="center" vertical="center"/>
    </xf>
    <xf numFmtId="0" fontId="61" fillId="32" borderId="24" xfId="647" applyFont="1" applyFill="1" applyBorder="1" applyAlignment="1">
      <alignment horizontal="center" vertical="center" wrapText="1"/>
    </xf>
    <xf numFmtId="0" fontId="61" fillId="32" borderId="27" xfId="647" applyFont="1" applyFill="1" applyBorder="1" applyAlignment="1">
      <alignment horizontal="center" vertical="center" wrapText="1"/>
    </xf>
    <xf numFmtId="0" fontId="61" fillId="32" borderId="28" xfId="647" applyFont="1" applyFill="1" applyBorder="1" applyAlignment="1">
      <alignment horizontal="center" vertical="center" wrapText="1"/>
    </xf>
    <xf numFmtId="0" fontId="61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25</xdr:row>
      <xdr:rowOff>47625</xdr:rowOff>
    </xdr:from>
    <xdr:to>
      <xdr:col>9</xdr:col>
      <xdr:colOff>209550</xdr:colOff>
      <xdr:row>27</xdr:row>
      <xdr:rowOff>152400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 noChangeAspect="1"/>
        </xdr:cNvGrpSpPr>
      </xdr:nvGrpSpPr>
      <xdr:grpSpPr bwMode="auto">
        <a:xfrm>
          <a:off x="619125" y="4210050"/>
          <a:ext cx="5295900" cy="428625"/>
          <a:chOff x="66" y="395"/>
          <a:chExt cx="522" cy="4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6" y="400"/>
            <a:ext cx="495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6" y="399"/>
            <a:ext cx="1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" name="Group 47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GrpSpPr>
            <a:grpSpLocks/>
          </xdr:cNvGrpSpPr>
        </xdr:nvGrpSpPr>
        <xdr:grpSpPr bwMode="auto">
          <a:xfrm>
            <a:off x="67" y="395"/>
            <a:ext cx="521" cy="45"/>
            <a:chOff x="67" y="395"/>
            <a:chExt cx="521" cy="45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1100-00000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2" y="398"/>
              <a:ext cx="6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11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9" y="398"/>
              <a:ext cx="6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11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6" y="395"/>
              <a:ext cx="7" cy="2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11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8" y="395"/>
              <a:ext cx="7" cy="2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11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398"/>
              <a:ext cx="6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11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8" y="398"/>
              <a:ext cx="6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2" name="Line 11">
              <a:extLst>
                <a:ext uri="{FF2B5EF4-FFF2-40B4-BE49-F238E27FC236}">
                  <a16:creationId xmlns:a16="http://schemas.microsoft.com/office/drawing/2014/main" id="{00000000-0008-0000-1100-00000C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2" y="420"/>
              <a:ext cx="340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11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3" y="415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00000000-0008-0000-11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3" y="410"/>
              <a:ext cx="3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 c100</a:t>
              </a:r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11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3" y="423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</a:t>
              </a: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11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3" y="401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</a:t>
              </a: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11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5" y="415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11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5" y="410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11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5" y="423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</a:t>
              </a:r>
            </a:p>
          </xdr:txBody>
        </xdr:sp>
        <xdr:sp macro="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11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5" y="401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</a:t>
              </a:r>
            </a:p>
          </xdr:txBody>
        </xdr:sp>
        <xdr:sp macro="" textlink="">
          <xdr:nvSpPr>
            <xdr:cNvPr id="21" name="Rectangle 20">
              <a:extLst>
                <a:ext uri="{FF2B5EF4-FFF2-40B4-BE49-F238E27FC236}">
                  <a16:creationId xmlns:a16="http://schemas.microsoft.com/office/drawing/2014/main" id="{00000000-0008-0000-11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4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11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4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11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6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11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6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5" name="Rectangle 24">
              <a:extLst>
                <a:ext uri="{FF2B5EF4-FFF2-40B4-BE49-F238E27FC236}">
                  <a16:creationId xmlns:a16="http://schemas.microsoft.com/office/drawing/2014/main" id="{00000000-0008-0000-11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6" y="410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6" name="Rectangle 25">
              <a:extLst>
                <a:ext uri="{FF2B5EF4-FFF2-40B4-BE49-F238E27FC236}">
                  <a16:creationId xmlns:a16="http://schemas.microsoft.com/office/drawing/2014/main" id="{00000000-0008-0000-11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2" y="410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11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9" y="420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11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3" y="420"/>
              <a:ext cx="2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11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7" y="420"/>
              <a:ext cx="5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00000000-0008-0000-11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0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00000000-0008-0000-11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8" y="402"/>
              <a:ext cx="11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personas egresadas</a:t>
              </a:r>
            </a:p>
          </xdr:txBody>
        </xdr:sp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11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2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11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5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11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2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00000000-0008-0000-11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9" y="402"/>
              <a:ext cx="39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00000000-0008-0000-11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402"/>
              <a:ext cx="3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11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4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11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7" y="402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11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1" y="402"/>
              <a:ext cx="2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40" name="Rectangle 39">
              <a:extLst>
                <a:ext uri="{FF2B5EF4-FFF2-40B4-BE49-F238E27FC236}">
                  <a16:creationId xmlns:a16="http://schemas.microsoft.com/office/drawing/2014/main" id="{00000000-0008-0000-11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6" y="402"/>
              <a:ext cx="5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41" name="Rectangle 40">
              <a:extLst>
                <a:ext uri="{FF2B5EF4-FFF2-40B4-BE49-F238E27FC236}">
                  <a16:creationId xmlns:a16="http://schemas.microsoft.com/office/drawing/2014/main" id="{00000000-0008-0000-11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9" y="410"/>
              <a:ext cx="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11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2" y="410"/>
              <a:ext cx="5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abandono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11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9" y="410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11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4" y="410"/>
              <a:ext cx="1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45" name="Rectangle 44">
              <a:extLst>
                <a:ext uri="{FF2B5EF4-FFF2-40B4-BE49-F238E27FC236}">
                  <a16:creationId xmlns:a16="http://schemas.microsoft.com/office/drawing/2014/main" id="{00000000-0008-0000-11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1" y="410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6" name="Rectangle 45">
              <a:extLst>
                <a:ext uri="{FF2B5EF4-FFF2-40B4-BE49-F238E27FC236}">
                  <a16:creationId xmlns:a16="http://schemas.microsoft.com/office/drawing/2014/main" id="{00000000-0008-0000-11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7" y="410"/>
              <a:ext cx="3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11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8" y="402"/>
              <a:ext cx="4" cy="1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6907-4558-438E-912B-34ED616EBF0F}">
  <sheetPr>
    <tabColor theme="9" tint="-0.499984740745262"/>
    <pageSetUpPr fitToPage="1"/>
  </sheetPr>
  <dimension ref="A1:Z34"/>
  <sheetViews>
    <sheetView showGridLines="0" tabSelected="1" zoomScaleNormal="100" zoomScaleSheetLayoutView="100" workbookViewId="0">
      <selection sqref="A1:P1"/>
    </sheetView>
  </sheetViews>
  <sheetFormatPr baseColWidth="10" defaultRowHeight="12.75" customHeight="1" x14ac:dyDescent="0.2"/>
  <cols>
    <col min="1" max="1" width="31.85546875" style="5" customWidth="1"/>
    <col min="2" max="10" width="6.7109375" style="5" customWidth="1"/>
    <col min="11" max="12" width="7.42578125" style="5" customWidth="1"/>
    <col min="13" max="13" width="7.42578125" style="3" customWidth="1"/>
    <col min="14" max="15" width="6.7109375" style="3" customWidth="1"/>
    <col min="16" max="16" width="6.7109375" style="5" customWidth="1"/>
    <col min="17" max="17" width="11.42578125" style="5"/>
    <col min="18" max="18" width="2.85546875" style="5" customWidth="1"/>
    <col min="19" max="16384" width="11.42578125" style="5"/>
  </cols>
  <sheetData>
    <row r="1" spans="1:26" s="62" customFormat="1" ht="12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67"/>
    </row>
    <row r="2" spans="1:26" s="63" customFormat="1" ht="12" x14ac:dyDescent="0.2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6" s="66" customFormat="1" ht="12" x14ac:dyDescent="0.2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26" s="59" customFormat="1" ht="14.25" customHeight="1" x14ac:dyDescent="0.2">
      <c r="A4" s="69" t="s">
        <v>176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76"/>
    </row>
    <row r="5" spans="1:26" ht="12" x14ac:dyDescent="0.2"/>
    <row r="6" spans="1:26" ht="24" customHeight="1" x14ac:dyDescent="0.2">
      <c r="A6" s="72" t="s">
        <v>48</v>
      </c>
      <c r="B6" s="70" t="s">
        <v>173</v>
      </c>
      <c r="C6" s="71"/>
      <c r="D6" s="71"/>
      <c r="E6" s="70" t="s">
        <v>177</v>
      </c>
      <c r="F6" s="71"/>
      <c r="G6" s="71"/>
      <c r="H6" s="70" t="s">
        <v>179</v>
      </c>
      <c r="I6" s="71"/>
      <c r="J6" s="71"/>
      <c r="K6" s="70" t="s">
        <v>178</v>
      </c>
      <c r="L6" s="71"/>
      <c r="M6" s="71"/>
      <c r="N6" s="72" t="s">
        <v>64</v>
      </c>
      <c r="O6" s="73"/>
      <c r="P6" s="73"/>
      <c r="S6" s="74"/>
      <c r="T6" s="74"/>
      <c r="U6" s="74"/>
      <c r="V6" s="74"/>
      <c r="W6" s="74"/>
      <c r="X6" s="74"/>
      <c r="Y6" s="74"/>
      <c r="Z6" s="74"/>
    </row>
    <row r="7" spans="1:26" ht="12" x14ac:dyDescent="0.2">
      <c r="A7" s="73"/>
      <c r="B7" s="47" t="s">
        <v>52</v>
      </c>
      <c r="C7" s="47" t="s">
        <v>53</v>
      </c>
      <c r="D7" s="41" t="s">
        <v>0</v>
      </c>
      <c r="E7" s="47" t="s">
        <v>52</v>
      </c>
      <c r="F7" s="47" t="s">
        <v>53</v>
      </c>
      <c r="G7" s="41" t="s">
        <v>0</v>
      </c>
      <c r="H7" s="47" t="s">
        <v>52</v>
      </c>
      <c r="I7" s="47" t="s">
        <v>53</v>
      </c>
      <c r="J7" s="41" t="s">
        <v>0</v>
      </c>
      <c r="K7" s="47" t="s">
        <v>52</v>
      </c>
      <c r="L7" s="47" t="s">
        <v>53</v>
      </c>
      <c r="M7" s="41" t="s">
        <v>0</v>
      </c>
      <c r="N7" s="47" t="s">
        <v>52</v>
      </c>
      <c r="O7" s="47" t="s">
        <v>53</v>
      </c>
      <c r="P7" s="41" t="s">
        <v>0</v>
      </c>
    </row>
    <row r="8" spans="1:26" ht="12" x14ac:dyDescent="0.2">
      <c r="A8" s="38" t="s">
        <v>48</v>
      </c>
      <c r="B8" s="51">
        <v>9894</v>
      </c>
      <c r="C8" s="51">
        <v>13062</v>
      </c>
      <c r="D8" s="51">
        <v>22956</v>
      </c>
      <c r="E8" s="51">
        <v>10693</v>
      </c>
      <c r="F8" s="51">
        <v>13764</v>
      </c>
      <c r="G8" s="51">
        <v>24457</v>
      </c>
      <c r="H8" s="51">
        <v>4044</v>
      </c>
      <c r="I8" s="51">
        <v>5013</v>
      </c>
      <c r="J8" s="51">
        <v>9057</v>
      </c>
      <c r="K8" s="51">
        <v>2683</v>
      </c>
      <c r="L8" s="51">
        <v>3915</v>
      </c>
      <c r="M8" s="51">
        <v>6598</v>
      </c>
      <c r="N8" s="52">
        <v>5.6802102284212674</v>
      </c>
      <c r="O8" s="52">
        <v>3.0316949931097792</v>
      </c>
      <c r="P8" s="52">
        <v>4.1732009060811981</v>
      </c>
    </row>
    <row r="9" spans="1:26" ht="12" x14ac:dyDescent="0.2">
      <c r="A9" s="34" t="s">
        <v>47</v>
      </c>
      <c r="B9" s="36">
        <v>1383</v>
      </c>
      <c r="C9" s="36">
        <v>1877</v>
      </c>
      <c r="D9" s="45">
        <v>3260</v>
      </c>
      <c r="E9" s="36">
        <v>1458</v>
      </c>
      <c r="F9" s="36">
        <v>1921</v>
      </c>
      <c r="G9" s="45">
        <v>3379</v>
      </c>
      <c r="H9" s="37">
        <v>498</v>
      </c>
      <c r="I9" s="37">
        <v>655</v>
      </c>
      <c r="J9" s="45">
        <v>1153</v>
      </c>
      <c r="K9" s="36">
        <v>366</v>
      </c>
      <c r="L9" s="36">
        <v>587</v>
      </c>
      <c r="M9" s="46">
        <v>953</v>
      </c>
      <c r="N9" s="42">
        <v>4.1214750542299399</v>
      </c>
      <c r="O9" s="42">
        <v>1.2786361214704334</v>
      </c>
      <c r="P9" s="42">
        <v>2.4846625766871133</v>
      </c>
    </row>
    <row r="10" spans="1:26" ht="12" x14ac:dyDescent="0.2">
      <c r="A10" s="34" t="s">
        <v>46</v>
      </c>
      <c r="B10" s="36">
        <v>1218</v>
      </c>
      <c r="C10" s="36">
        <v>1570</v>
      </c>
      <c r="D10" s="45">
        <v>2788</v>
      </c>
      <c r="E10" s="36">
        <v>1312</v>
      </c>
      <c r="F10" s="36">
        <v>1688</v>
      </c>
      <c r="G10" s="45">
        <v>3000</v>
      </c>
      <c r="H10" s="37">
        <v>501</v>
      </c>
      <c r="I10" s="37">
        <v>596</v>
      </c>
      <c r="J10" s="45">
        <v>1097</v>
      </c>
      <c r="K10" s="36">
        <v>350</v>
      </c>
      <c r="L10" s="36">
        <v>440</v>
      </c>
      <c r="M10" s="46">
        <v>790</v>
      </c>
      <c r="N10" s="42">
        <v>4.6798029556650249</v>
      </c>
      <c r="O10" s="42">
        <v>2.420382165605095</v>
      </c>
      <c r="P10" s="42">
        <v>3.4074605451936857</v>
      </c>
    </row>
    <row r="11" spans="1:26" ht="12" x14ac:dyDescent="0.2">
      <c r="A11" s="34" t="s">
        <v>45</v>
      </c>
      <c r="B11" s="36">
        <v>941</v>
      </c>
      <c r="C11" s="36">
        <v>1218</v>
      </c>
      <c r="D11" s="45">
        <v>2159</v>
      </c>
      <c r="E11" s="36">
        <v>996</v>
      </c>
      <c r="F11" s="36">
        <v>1275</v>
      </c>
      <c r="G11" s="45">
        <v>2271</v>
      </c>
      <c r="H11" s="37">
        <v>365</v>
      </c>
      <c r="I11" s="37">
        <v>448</v>
      </c>
      <c r="J11" s="45">
        <v>813</v>
      </c>
      <c r="K11" s="36">
        <v>274</v>
      </c>
      <c r="L11" s="36">
        <v>364</v>
      </c>
      <c r="M11" s="46">
        <v>638</v>
      </c>
      <c r="N11" s="42">
        <v>3.8257173219978791</v>
      </c>
      <c r="O11" s="42">
        <v>2.2167487684729092</v>
      </c>
      <c r="P11" s="42">
        <v>2.9180176007410852</v>
      </c>
    </row>
    <row r="12" spans="1:26" ht="12" x14ac:dyDescent="0.2">
      <c r="A12" s="34" t="s">
        <v>44</v>
      </c>
      <c r="B12" s="36">
        <v>981</v>
      </c>
      <c r="C12" s="36">
        <v>995</v>
      </c>
      <c r="D12" s="45">
        <v>1976</v>
      </c>
      <c r="E12" s="36">
        <v>1062</v>
      </c>
      <c r="F12" s="36">
        <v>1106</v>
      </c>
      <c r="G12" s="45">
        <v>2168</v>
      </c>
      <c r="H12" s="37">
        <v>385</v>
      </c>
      <c r="I12" s="37">
        <v>426</v>
      </c>
      <c r="J12" s="45">
        <v>811</v>
      </c>
      <c r="K12" s="36">
        <v>242</v>
      </c>
      <c r="L12" s="36">
        <v>304</v>
      </c>
      <c r="M12" s="46">
        <v>546</v>
      </c>
      <c r="N12" s="42">
        <v>6.3200815494393492</v>
      </c>
      <c r="O12" s="42">
        <v>1.1055276381909507</v>
      </c>
      <c r="P12" s="42">
        <v>3.6943319838056654</v>
      </c>
    </row>
    <row r="13" spans="1:26" ht="12" x14ac:dyDescent="0.2">
      <c r="A13" s="34" t="s">
        <v>58</v>
      </c>
      <c r="B13" s="36">
        <v>488</v>
      </c>
      <c r="C13" s="36">
        <v>689</v>
      </c>
      <c r="D13" s="45">
        <v>1177</v>
      </c>
      <c r="E13" s="36">
        <v>519</v>
      </c>
      <c r="F13" s="36">
        <v>771</v>
      </c>
      <c r="G13" s="45">
        <v>1290</v>
      </c>
      <c r="H13" s="37">
        <v>196</v>
      </c>
      <c r="I13" s="37">
        <v>294</v>
      </c>
      <c r="J13" s="45">
        <v>490</v>
      </c>
      <c r="K13" s="36">
        <v>148</v>
      </c>
      <c r="L13" s="36">
        <v>203</v>
      </c>
      <c r="M13" s="46">
        <v>351</v>
      </c>
      <c r="N13" s="42">
        <v>3.4836065573770503</v>
      </c>
      <c r="O13" s="42">
        <v>1.3062409288824406</v>
      </c>
      <c r="P13" s="42">
        <v>2.2090059473237056</v>
      </c>
    </row>
    <row r="14" spans="1:26" ht="12" x14ac:dyDescent="0.2">
      <c r="A14" s="34" t="s">
        <v>43</v>
      </c>
      <c r="B14" s="36">
        <v>1505</v>
      </c>
      <c r="C14" s="36">
        <v>2076</v>
      </c>
      <c r="D14" s="45">
        <v>3581</v>
      </c>
      <c r="E14" s="36">
        <v>1667</v>
      </c>
      <c r="F14" s="36">
        <v>2206</v>
      </c>
      <c r="G14" s="45">
        <v>3873</v>
      </c>
      <c r="H14" s="37">
        <v>613</v>
      </c>
      <c r="I14" s="37">
        <v>817</v>
      </c>
      <c r="J14" s="45">
        <v>1430</v>
      </c>
      <c r="K14" s="36">
        <v>446</v>
      </c>
      <c r="L14" s="36">
        <v>690</v>
      </c>
      <c r="M14" s="46">
        <v>1136</v>
      </c>
      <c r="N14" s="42">
        <v>0.33222591362126463</v>
      </c>
      <c r="O14" s="42">
        <v>-0.14450867052022698</v>
      </c>
      <c r="P14" s="42">
        <v>5.5850321139350179E-2</v>
      </c>
    </row>
    <row r="15" spans="1:26" s="17" customFormat="1" ht="12" x14ac:dyDescent="0.2">
      <c r="A15" s="34" t="s">
        <v>158</v>
      </c>
      <c r="B15" s="36">
        <v>109</v>
      </c>
      <c r="C15" s="36">
        <v>134</v>
      </c>
      <c r="D15" s="45">
        <v>243</v>
      </c>
      <c r="E15" s="36">
        <v>95</v>
      </c>
      <c r="F15" s="36">
        <v>118</v>
      </c>
      <c r="G15" s="45">
        <v>213</v>
      </c>
      <c r="H15" s="37">
        <v>28</v>
      </c>
      <c r="I15" s="37">
        <v>37</v>
      </c>
      <c r="J15" s="45">
        <v>65</v>
      </c>
      <c r="K15" s="36">
        <v>32</v>
      </c>
      <c r="L15" s="36">
        <v>43</v>
      </c>
      <c r="M15" s="46">
        <v>75</v>
      </c>
      <c r="N15" s="42">
        <v>9.1743119266055047</v>
      </c>
      <c r="O15" s="42">
        <v>7.4626865671641784</v>
      </c>
      <c r="P15" s="42">
        <v>8.2304526748971156</v>
      </c>
      <c r="S15" s="5"/>
      <c r="T15" s="5"/>
      <c r="U15" s="5"/>
      <c r="V15" s="5"/>
      <c r="W15" s="5"/>
      <c r="X15" s="5"/>
      <c r="Y15" s="5"/>
      <c r="Z15" s="5"/>
    </row>
    <row r="16" spans="1:26" ht="12" x14ac:dyDescent="0.2">
      <c r="A16" s="34" t="s">
        <v>5</v>
      </c>
      <c r="B16" s="36">
        <v>1383</v>
      </c>
      <c r="C16" s="36">
        <v>1863</v>
      </c>
      <c r="D16" s="45">
        <v>3246</v>
      </c>
      <c r="E16" s="36">
        <v>1442</v>
      </c>
      <c r="F16" s="36">
        <v>1849</v>
      </c>
      <c r="G16" s="45">
        <v>3291</v>
      </c>
      <c r="H16" s="37">
        <v>503</v>
      </c>
      <c r="I16" s="37">
        <v>633</v>
      </c>
      <c r="J16" s="45">
        <v>1136</v>
      </c>
      <c r="K16" s="36">
        <v>371</v>
      </c>
      <c r="L16" s="36">
        <v>618</v>
      </c>
      <c r="M16" s="46">
        <v>989</v>
      </c>
      <c r="N16" s="42">
        <v>5.2783803326102667</v>
      </c>
      <c r="O16" s="42">
        <v>1.5566290928609727</v>
      </c>
      <c r="P16" s="42">
        <v>3.1423290203327126</v>
      </c>
    </row>
    <row r="17" spans="1:16" ht="12" x14ac:dyDescent="0.2">
      <c r="A17" s="34" t="s">
        <v>42</v>
      </c>
      <c r="B17" s="36">
        <v>907</v>
      </c>
      <c r="C17" s="36">
        <v>1254</v>
      </c>
      <c r="D17" s="45">
        <v>2161</v>
      </c>
      <c r="E17" s="36">
        <v>978</v>
      </c>
      <c r="F17" s="36">
        <v>1363</v>
      </c>
      <c r="G17" s="45">
        <v>2341</v>
      </c>
      <c r="H17" s="37">
        <v>424</v>
      </c>
      <c r="I17" s="37">
        <v>530</v>
      </c>
      <c r="J17" s="45">
        <v>954</v>
      </c>
      <c r="K17" s="36">
        <v>240</v>
      </c>
      <c r="L17" s="36">
        <v>318</v>
      </c>
      <c r="M17" s="46">
        <v>558</v>
      </c>
      <c r="N17" s="42">
        <v>12.458654906284449</v>
      </c>
      <c r="O17" s="42">
        <v>8.2137161084529513</v>
      </c>
      <c r="P17" s="42">
        <v>9.9953725127255861</v>
      </c>
    </row>
    <row r="18" spans="1:16" ht="12" x14ac:dyDescent="0.2">
      <c r="A18" s="34" t="s">
        <v>10</v>
      </c>
      <c r="B18" s="36">
        <v>979</v>
      </c>
      <c r="C18" s="36">
        <v>1386</v>
      </c>
      <c r="D18" s="45">
        <v>2365</v>
      </c>
      <c r="E18" s="36">
        <v>1164</v>
      </c>
      <c r="F18" s="36">
        <v>1467</v>
      </c>
      <c r="G18" s="45">
        <v>2631</v>
      </c>
      <c r="H18" s="37">
        <v>531</v>
      </c>
      <c r="I18" s="37">
        <v>577</v>
      </c>
      <c r="J18" s="45">
        <v>1108</v>
      </c>
      <c r="K18" s="36">
        <v>214</v>
      </c>
      <c r="L18" s="36">
        <v>348</v>
      </c>
      <c r="M18" s="46">
        <v>562</v>
      </c>
      <c r="N18" s="42">
        <v>13.48314606741573</v>
      </c>
      <c r="O18" s="42">
        <v>10.678210678210675</v>
      </c>
      <c r="P18" s="42">
        <v>11.839323467230445</v>
      </c>
    </row>
    <row r="19" spans="1:16" ht="24" x14ac:dyDescent="0.2">
      <c r="A19" s="35" t="s">
        <v>174</v>
      </c>
      <c r="B19" s="43">
        <v>118</v>
      </c>
      <c r="C19" s="43">
        <v>159</v>
      </c>
      <c r="D19" s="43">
        <v>277</v>
      </c>
      <c r="E19" s="43">
        <v>110</v>
      </c>
      <c r="F19" s="43">
        <v>115</v>
      </c>
      <c r="G19" s="43">
        <v>225</v>
      </c>
      <c r="H19" s="43">
        <v>42</v>
      </c>
      <c r="I19" s="43">
        <v>37</v>
      </c>
      <c r="J19" s="43">
        <v>79</v>
      </c>
      <c r="K19" s="43">
        <v>50</v>
      </c>
      <c r="L19" s="43">
        <v>79</v>
      </c>
      <c r="M19" s="43">
        <v>129</v>
      </c>
      <c r="N19" s="44">
        <v>0</v>
      </c>
      <c r="O19" s="44">
        <v>1.2578616352201255</v>
      </c>
      <c r="P19" s="44">
        <v>0.72202166064981865</v>
      </c>
    </row>
    <row r="20" spans="1:16" ht="13.5" customHeight="1" x14ac:dyDescent="0.2">
      <c r="A20" s="54" t="s">
        <v>50</v>
      </c>
      <c r="B20" s="39">
        <v>118</v>
      </c>
      <c r="C20" s="39">
        <v>159</v>
      </c>
      <c r="D20" s="53">
        <v>277</v>
      </c>
      <c r="E20" s="39">
        <v>110</v>
      </c>
      <c r="F20" s="39">
        <v>115</v>
      </c>
      <c r="G20" s="53">
        <v>225</v>
      </c>
      <c r="H20" s="40">
        <v>42</v>
      </c>
      <c r="I20" s="40">
        <v>37</v>
      </c>
      <c r="J20" s="53">
        <v>79</v>
      </c>
      <c r="K20" s="39">
        <v>50</v>
      </c>
      <c r="L20" s="39">
        <v>79</v>
      </c>
      <c r="M20" s="55">
        <v>129</v>
      </c>
      <c r="N20" s="48">
        <v>0</v>
      </c>
      <c r="O20" s="48">
        <v>1.2578616352201255</v>
      </c>
      <c r="P20" s="48">
        <v>0.72202166064981865</v>
      </c>
    </row>
    <row r="21" spans="1:16" ht="12" x14ac:dyDescent="0.2">
      <c r="A21" s="47" t="s">
        <v>49</v>
      </c>
      <c r="B21" s="50">
        <v>10012</v>
      </c>
      <c r="C21" s="50">
        <v>13221</v>
      </c>
      <c r="D21" s="50">
        <v>23233</v>
      </c>
      <c r="E21" s="50">
        <v>10803</v>
      </c>
      <c r="F21" s="50">
        <v>13879</v>
      </c>
      <c r="G21" s="50">
        <v>24682</v>
      </c>
      <c r="H21" s="50">
        <v>4086</v>
      </c>
      <c r="I21" s="50">
        <v>5050</v>
      </c>
      <c r="J21" s="50">
        <v>9136</v>
      </c>
      <c r="K21" s="50">
        <v>2733</v>
      </c>
      <c r="L21" s="50">
        <v>3994</v>
      </c>
      <c r="M21" s="50">
        <v>6727</v>
      </c>
      <c r="N21" s="49">
        <v>5.6132640831002778</v>
      </c>
      <c r="O21" s="49">
        <v>3.0103623023976955</v>
      </c>
      <c r="P21" s="49">
        <v>4.1320535445271815</v>
      </c>
    </row>
    <row r="22" spans="1:16" ht="12" customHeight="1" x14ac:dyDescent="0.2">
      <c r="M22" s="56"/>
      <c r="N22" s="56"/>
      <c r="O22" s="56"/>
    </row>
    <row r="23" spans="1:16" ht="12" customHeight="1" x14ac:dyDescent="0.2">
      <c r="A23" s="5" t="s">
        <v>172</v>
      </c>
      <c r="M23" s="56"/>
      <c r="N23" s="56"/>
      <c r="O23" s="56"/>
    </row>
    <row r="24" spans="1:16" ht="12" customHeight="1" x14ac:dyDescent="0.2">
      <c r="A24" s="5" t="s">
        <v>171</v>
      </c>
      <c r="M24" s="56"/>
      <c r="N24" s="56"/>
      <c r="O24" s="56"/>
    </row>
    <row r="25" spans="1:16" ht="12" customHeight="1" x14ac:dyDescent="0.2">
      <c r="M25" s="56"/>
      <c r="N25" s="56"/>
      <c r="O25" s="56"/>
    </row>
    <row r="26" spans="1:16" ht="12.75" customHeight="1" x14ac:dyDescent="0.2">
      <c r="A26" s="6" t="s">
        <v>55</v>
      </c>
      <c r="B26" s="6"/>
      <c r="C26" s="6"/>
      <c r="M26" s="56"/>
      <c r="N26" s="56"/>
      <c r="O26" s="56"/>
    </row>
    <row r="27" spans="1:16" ht="12.75" customHeight="1" x14ac:dyDescent="0.2">
      <c r="A27" s="8"/>
      <c r="B27" s="8"/>
      <c r="C27" s="8"/>
      <c r="M27" s="56"/>
      <c r="N27" s="56"/>
      <c r="O27" s="56"/>
    </row>
    <row r="28" spans="1:16" ht="12.75" customHeight="1" x14ac:dyDescent="0.2">
      <c r="M28" s="56"/>
      <c r="N28" s="56"/>
      <c r="O28" s="56"/>
    </row>
    <row r="29" spans="1:16" ht="12.75" customHeight="1" x14ac:dyDescent="0.2">
      <c r="M29" s="56"/>
      <c r="N29" s="56"/>
      <c r="O29" s="56"/>
    </row>
    <row r="30" spans="1:16" ht="12.75" customHeight="1" x14ac:dyDescent="0.2">
      <c r="A30" s="5" t="s">
        <v>175</v>
      </c>
      <c r="M30" s="58"/>
      <c r="N30" s="58"/>
      <c r="O30" s="58"/>
    </row>
    <row r="31" spans="1:16" ht="12.75" customHeight="1" x14ac:dyDescent="0.2">
      <c r="A31" s="57" t="s">
        <v>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16" ht="12.7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</row>
    <row r="33" spans="2:15" ht="12.75" customHeight="1" x14ac:dyDescent="0.2">
      <c r="M33" s="5"/>
      <c r="N33" s="5"/>
      <c r="O33" s="5"/>
    </row>
    <row r="34" spans="2:15" ht="12.75" customHeight="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</sheetData>
  <mergeCells count="11">
    <mergeCell ref="S6:T6"/>
    <mergeCell ref="U6:W6"/>
    <mergeCell ref="X6:Z6"/>
    <mergeCell ref="A1:P1"/>
    <mergeCell ref="A4:P4"/>
    <mergeCell ref="A6:A7"/>
    <mergeCell ref="B6:D6"/>
    <mergeCell ref="E6:G6"/>
    <mergeCell ref="H6:J6"/>
    <mergeCell ref="K6:M6"/>
    <mergeCell ref="N6:P6"/>
  </mergeCells>
  <printOptions horizontalCentered="1" verticalCentered="1"/>
  <pageMargins left="0.39370078740157483" right="0.39370078740157483" top="0.39370078740157483" bottom="0.19685039370078741" header="0" footer="0"/>
  <pageSetup scale="74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6" customWidth="1"/>
    <col min="2" max="7" width="6" style="26" customWidth="1"/>
    <col min="8" max="10" width="7" style="26" bestFit="1" customWidth="1"/>
    <col min="11" max="16384" width="11.42578125" style="26"/>
  </cols>
  <sheetData>
    <row r="1" spans="1:11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8" t="s">
        <v>3</v>
      </c>
      <c r="B2" s="18"/>
      <c r="C2" s="18"/>
      <c r="D2" s="18"/>
      <c r="E2" s="19"/>
      <c r="F2" s="19"/>
      <c r="G2" s="19"/>
      <c r="H2" s="19"/>
      <c r="I2" s="19"/>
      <c r="J2" s="19"/>
      <c r="K2" s="19"/>
    </row>
    <row r="3" spans="1:11" x14ac:dyDescent="0.25">
      <c r="A3" s="20">
        <v>27</v>
      </c>
      <c r="B3" s="20"/>
      <c r="C3" s="20"/>
      <c r="D3" s="20"/>
      <c r="E3" s="21"/>
      <c r="F3" s="21"/>
      <c r="G3" s="21"/>
      <c r="H3" s="21"/>
      <c r="I3" s="21"/>
      <c r="J3" s="21"/>
      <c r="K3" s="21"/>
    </row>
    <row r="4" spans="1:11" x14ac:dyDescent="0.25">
      <c r="A4" s="81" t="s">
        <v>165</v>
      </c>
      <c r="B4" s="81"/>
      <c r="C4" s="81"/>
      <c r="D4" s="81"/>
      <c r="E4" s="81"/>
      <c r="F4" s="81"/>
      <c r="G4" s="81"/>
      <c r="H4" s="81"/>
      <c r="I4" s="81"/>
      <c r="J4" s="8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2" t="s">
        <v>51</v>
      </c>
      <c r="B6" s="84" t="s">
        <v>166</v>
      </c>
      <c r="C6" s="85"/>
      <c r="D6" s="86"/>
      <c r="E6" s="84" t="s">
        <v>153</v>
      </c>
      <c r="F6" s="85"/>
      <c r="G6" s="86"/>
      <c r="H6" s="84" t="s">
        <v>57</v>
      </c>
      <c r="I6" s="85"/>
      <c r="J6" s="87"/>
    </row>
    <row r="7" spans="1:11" ht="12" customHeight="1" x14ac:dyDescent="0.25">
      <c r="A7" s="83"/>
      <c r="B7" s="25" t="s">
        <v>52</v>
      </c>
      <c r="C7" s="25" t="s">
        <v>53</v>
      </c>
      <c r="D7" s="25" t="s">
        <v>56</v>
      </c>
      <c r="E7" s="25" t="s">
        <v>52</v>
      </c>
      <c r="F7" s="25" t="s">
        <v>53</v>
      </c>
      <c r="G7" s="25" t="s">
        <v>56</v>
      </c>
      <c r="H7" s="25" t="s">
        <v>52</v>
      </c>
      <c r="I7" s="25" t="s">
        <v>53</v>
      </c>
      <c r="J7" s="32" t="s">
        <v>56</v>
      </c>
    </row>
    <row r="8" spans="1:11" ht="12" customHeight="1" x14ac:dyDescent="0.25">
      <c r="A8" s="24" t="s">
        <v>36</v>
      </c>
      <c r="B8" s="13">
        <f t="shared" ref="B8:G8" si="0">B16+B9+B11+B23+B28+B33+B38+B43+B50+B54+B60+B64+B69+B75+B81+B84+B90+B92+B95+B98+B104+B19</f>
        <v>1839</v>
      </c>
      <c r="C8" s="13">
        <f t="shared" si="0"/>
        <v>2685</v>
      </c>
      <c r="D8" s="13">
        <f t="shared" si="0"/>
        <v>4524</v>
      </c>
      <c r="E8" s="13">
        <f t="shared" si="0"/>
        <v>1252</v>
      </c>
      <c r="F8" s="13">
        <f t="shared" si="0"/>
        <v>1985</v>
      </c>
      <c r="G8" s="13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3" t="s">
        <v>159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3">
        <f t="shared" si="1"/>
        <v>89.473684210526315</v>
      </c>
      <c r="I9" s="33">
        <f t="shared" si="1"/>
        <v>70</v>
      </c>
      <c r="J9" s="33">
        <f t="shared" si="1"/>
        <v>77.551020408163268</v>
      </c>
    </row>
    <row r="10" spans="1:11" ht="12" customHeight="1" x14ac:dyDescent="0.25">
      <c r="A10" s="11" t="s">
        <v>141</v>
      </c>
      <c r="B10" s="27">
        <v>19</v>
      </c>
      <c r="C10" s="27">
        <v>30</v>
      </c>
      <c r="D10" s="27">
        <f>+B10+C10</f>
        <v>49</v>
      </c>
      <c r="E10" s="27">
        <v>17</v>
      </c>
      <c r="F10" s="27">
        <v>21</v>
      </c>
      <c r="G10" s="27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3" t="s">
        <v>35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3">
        <f t="shared" si="1"/>
        <v>64.285714285714292</v>
      </c>
      <c r="I11" s="33">
        <f t="shared" si="1"/>
        <v>91.509433962264154</v>
      </c>
      <c r="J11" s="33">
        <f t="shared" si="1"/>
        <v>77.522935779816521</v>
      </c>
    </row>
    <row r="12" spans="1:11" ht="12" customHeight="1" x14ac:dyDescent="0.25">
      <c r="A12" s="12" t="s">
        <v>88</v>
      </c>
      <c r="B12" s="28">
        <v>27</v>
      </c>
      <c r="C12" s="28">
        <v>11</v>
      </c>
      <c r="D12" s="27">
        <f>+B12+C12</f>
        <v>38</v>
      </c>
      <c r="E12" s="28">
        <v>16</v>
      </c>
      <c r="F12" s="28">
        <v>9</v>
      </c>
      <c r="G12" s="27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1" t="s">
        <v>140</v>
      </c>
      <c r="B13" s="27">
        <v>46</v>
      </c>
      <c r="C13" s="27">
        <v>37</v>
      </c>
      <c r="D13" s="27">
        <f>+B13+C13</f>
        <v>83</v>
      </c>
      <c r="E13" s="27">
        <v>33</v>
      </c>
      <c r="F13" s="27">
        <v>42</v>
      </c>
      <c r="G13" s="27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1" t="s">
        <v>139</v>
      </c>
      <c r="B14" s="27">
        <v>14</v>
      </c>
      <c r="C14" s="27">
        <v>35</v>
      </c>
      <c r="D14" s="27">
        <f>+B14+C14</f>
        <v>49</v>
      </c>
      <c r="E14" s="27">
        <v>10</v>
      </c>
      <c r="F14" s="27">
        <v>23</v>
      </c>
      <c r="G14" s="27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1" t="s">
        <v>95</v>
      </c>
      <c r="B15" s="27">
        <v>25</v>
      </c>
      <c r="C15" s="27">
        <v>23</v>
      </c>
      <c r="D15" s="27">
        <f>+B15+C15</f>
        <v>48</v>
      </c>
      <c r="E15" s="27">
        <v>13</v>
      </c>
      <c r="F15" s="27">
        <v>23</v>
      </c>
      <c r="G15" s="27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3" t="s">
        <v>34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3">
        <f t="shared" si="1"/>
        <v>20</v>
      </c>
      <c r="I16" s="33">
        <f t="shared" si="1"/>
        <v>42.857142857142854</v>
      </c>
      <c r="J16" s="33">
        <f t="shared" si="1"/>
        <v>30.666666666666664</v>
      </c>
    </row>
    <row r="17" spans="1:10" ht="12" customHeight="1" x14ac:dyDescent="0.25">
      <c r="A17" s="11" t="s">
        <v>138</v>
      </c>
      <c r="B17" s="27">
        <v>21</v>
      </c>
      <c r="C17" s="27">
        <v>21</v>
      </c>
      <c r="D17" s="27">
        <f>+B17+C17</f>
        <v>42</v>
      </c>
      <c r="E17" s="27">
        <v>6</v>
      </c>
      <c r="F17" s="27">
        <v>8</v>
      </c>
      <c r="G17" s="27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1" t="s">
        <v>137</v>
      </c>
      <c r="B18" s="27">
        <v>19</v>
      </c>
      <c r="C18" s="27">
        <v>14</v>
      </c>
      <c r="D18" s="27">
        <f>+B18+C18</f>
        <v>33</v>
      </c>
      <c r="E18" s="27">
        <v>2</v>
      </c>
      <c r="F18" s="27">
        <v>7</v>
      </c>
      <c r="G18" s="27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3" t="s">
        <v>59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3" t="e">
        <f t="shared" si="1"/>
        <v>#DIV/0!</v>
      </c>
      <c r="I19" s="33" t="e">
        <f t="shared" si="1"/>
        <v>#DIV/0!</v>
      </c>
      <c r="J19" s="33" t="e">
        <f t="shared" si="1"/>
        <v>#DIV/0!</v>
      </c>
    </row>
    <row r="20" spans="1:10" ht="12" customHeight="1" x14ac:dyDescent="0.25">
      <c r="A20" s="11" t="s">
        <v>152</v>
      </c>
      <c r="B20" s="27">
        <v>0</v>
      </c>
      <c r="C20" s="27">
        <v>0</v>
      </c>
      <c r="D20" s="27">
        <f>+B20+C20</f>
        <v>0</v>
      </c>
      <c r="E20" s="27">
        <v>0</v>
      </c>
      <c r="F20" s="27">
        <v>0</v>
      </c>
      <c r="G20" s="27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1" t="s">
        <v>143</v>
      </c>
      <c r="B21" s="27">
        <v>0</v>
      </c>
      <c r="C21" s="27">
        <v>0</v>
      </c>
      <c r="D21" s="27">
        <f>+B21+C21</f>
        <v>0</v>
      </c>
      <c r="E21" s="27">
        <v>0</v>
      </c>
      <c r="F21" s="27">
        <v>0</v>
      </c>
      <c r="G21" s="27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1" t="s">
        <v>142</v>
      </c>
      <c r="B22" s="27">
        <v>0</v>
      </c>
      <c r="C22" s="27">
        <v>0</v>
      </c>
      <c r="D22" s="27">
        <f>+B22+C22</f>
        <v>0</v>
      </c>
      <c r="E22" s="27">
        <v>0</v>
      </c>
      <c r="F22" s="27">
        <v>0</v>
      </c>
      <c r="G22" s="27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3" t="s">
        <v>33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3">
        <f t="shared" si="1"/>
        <v>89.795918367346943</v>
      </c>
      <c r="I23" s="33">
        <f t="shared" si="1"/>
        <v>104.08163265306123</v>
      </c>
      <c r="J23" s="33">
        <f t="shared" si="1"/>
        <v>96.938775510204081</v>
      </c>
    </row>
    <row r="24" spans="1:10" ht="12" customHeight="1" x14ac:dyDescent="0.25">
      <c r="A24" s="11" t="s">
        <v>136</v>
      </c>
      <c r="B24" s="27">
        <v>16</v>
      </c>
      <c r="C24" s="27">
        <v>24</v>
      </c>
      <c r="D24" s="27">
        <f>+B24+C24</f>
        <v>40</v>
      </c>
      <c r="E24" s="27">
        <v>17</v>
      </c>
      <c r="F24" s="27">
        <v>30</v>
      </c>
      <c r="G24" s="27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1" t="s">
        <v>135</v>
      </c>
      <c r="B25" s="27">
        <v>14</v>
      </c>
      <c r="C25" s="27">
        <v>17</v>
      </c>
      <c r="D25" s="27">
        <f>+B25+C25</f>
        <v>31</v>
      </c>
      <c r="E25" s="27">
        <v>10</v>
      </c>
      <c r="F25" s="27">
        <v>10</v>
      </c>
      <c r="G25" s="27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1" t="s">
        <v>134</v>
      </c>
      <c r="B26" s="27">
        <v>11</v>
      </c>
      <c r="C26" s="27">
        <v>2</v>
      </c>
      <c r="D26" s="27">
        <f>+B26+C26</f>
        <v>13</v>
      </c>
      <c r="E26" s="27">
        <v>8</v>
      </c>
      <c r="F26" s="27">
        <v>3</v>
      </c>
      <c r="G26" s="27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1" t="s">
        <v>133</v>
      </c>
      <c r="B27" s="27">
        <v>8</v>
      </c>
      <c r="C27" s="27">
        <v>6</v>
      </c>
      <c r="D27" s="27">
        <f>+B27+C27</f>
        <v>14</v>
      </c>
      <c r="E27" s="27">
        <v>9</v>
      </c>
      <c r="F27" s="27">
        <v>8</v>
      </c>
      <c r="G27" s="27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3" t="s">
        <v>32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3">
        <f t="shared" si="7"/>
        <v>100</v>
      </c>
      <c r="I28" s="33">
        <f t="shared" si="7"/>
        <v>76</v>
      </c>
      <c r="J28" s="33">
        <f t="shared" si="7"/>
        <v>89.473684210526315</v>
      </c>
    </row>
    <row r="29" spans="1:10" ht="12" customHeight="1" x14ac:dyDescent="0.25">
      <c r="A29" s="11" t="s">
        <v>108</v>
      </c>
      <c r="B29" s="27">
        <v>3</v>
      </c>
      <c r="C29" s="27">
        <v>5</v>
      </c>
      <c r="D29" s="27">
        <f>+B29+C29</f>
        <v>8</v>
      </c>
      <c r="E29" s="27">
        <v>1</v>
      </c>
      <c r="F29" s="27">
        <v>0</v>
      </c>
      <c r="G29" s="27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1" t="s">
        <v>107</v>
      </c>
      <c r="B30" s="27">
        <v>10</v>
      </c>
      <c r="C30" s="27">
        <v>13</v>
      </c>
      <c r="D30" s="27">
        <f>+B30+C30</f>
        <v>23</v>
      </c>
      <c r="E30" s="27">
        <v>11</v>
      </c>
      <c r="F30" s="27">
        <v>7</v>
      </c>
      <c r="G30" s="27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1" t="s">
        <v>132</v>
      </c>
      <c r="B31" s="27">
        <v>32</v>
      </c>
      <c r="C31" s="27">
        <v>12</v>
      </c>
      <c r="D31" s="27">
        <f>+B31+C31</f>
        <v>44</v>
      </c>
      <c r="E31" s="27">
        <v>32</v>
      </c>
      <c r="F31" s="27">
        <v>17</v>
      </c>
      <c r="G31" s="27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1" t="s">
        <v>131</v>
      </c>
      <c r="B32" s="27">
        <v>19</v>
      </c>
      <c r="C32" s="27">
        <v>20</v>
      </c>
      <c r="D32" s="27">
        <f>+B32+C32</f>
        <v>39</v>
      </c>
      <c r="E32" s="27">
        <v>20</v>
      </c>
      <c r="F32" s="27">
        <v>14</v>
      </c>
      <c r="G32" s="27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3" t="s">
        <v>31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3">
        <f t="shared" si="7"/>
        <v>43.18181818181818</v>
      </c>
      <c r="I33" s="33">
        <f t="shared" si="7"/>
        <v>71.698113207547166</v>
      </c>
      <c r="J33" s="33">
        <f t="shared" si="7"/>
        <v>64.214711729622266</v>
      </c>
    </row>
    <row r="34" spans="1:10" ht="12" customHeight="1" x14ac:dyDescent="0.25">
      <c r="A34" s="11" t="s">
        <v>130</v>
      </c>
      <c r="B34" s="27">
        <v>52</v>
      </c>
      <c r="C34" s="27">
        <v>19</v>
      </c>
      <c r="D34" s="27">
        <f>+B34+C34</f>
        <v>71</v>
      </c>
      <c r="E34" s="27">
        <v>1</v>
      </c>
      <c r="F34" s="27">
        <v>7</v>
      </c>
      <c r="G34" s="27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1" t="s">
        <v>86</v>
      </c>
      <c r="B35" s="27">
        <v>10</v>
      </c>
      <c r="C35" s="27">
        <v>57</v>
      </c>
      <c r="D35" s="27">
        <f>+B35+C35</f>
        <v>67</v>
      </c>
      <c r="E35" s="27">
        <v>12</v>
      </c>
      <c r="F35" s="27">
        <v>33</v>
      </c>
      <c r="G35" s="27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1" t="s">
        <v>69</v>
      </c>
      <c r="B36" s="27">
        <v>64</v>
      </c>
      <c r="C36" s="27">
        <v>203</v>
      </c>
      <c r="D36" s="27">
        <f>+B36+C36</f>
        <v>267</v>
      </c>
      <c r="E36" s="27">
        <v>43</v>
      </c>
      <c r="F36" s="27">
        <v>180</v>
      </c>
      <c r="G36" s="27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1" t="s">
        <v>75</v>
      </c>
      <c r="B37" s="27">
        <v>6</v>
      </c>
      <c r="C37" s="27">
        <v>92</v>
      </c>
      <c r="D37" s="27">
        <f>+B37+C37</f>
        <v>98</v>
      </c>
      <c r="E37" s="27">
        <v>1</v>
      </c>
      <c r="F37" s="27">
        <v>46</v>
      </c>
      <c r="G37" s="27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3" t="s">
        <v>30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3">
        <f t="shared" si="7"/>
        <v>52.054794520547944</v>
      </c>
      <c r="I38" s="33">
        <f t="shared" si="7"/>
        <v>71.428571428571431</v>
      </c>
      <c r="J38" s="33">
        <f t="shared" si="7"/>
        <v>62.420382165605091</v>
      </c>
    </row>
    <row r="39" spans="1:10" ht="12" customHeight="1" x14ac:dyDescent="0.25">
      <c r="A39" s="11" t="s">
        <v>97</v>
      </c>
      <c r="B39" s="27">
        <v>39</v>
      </c>
      <c r="C39" s="27">
        <v>31</v>
      </c>
      <c r="D39" s="27">
        <f>+B39+C39</f>
        <v>70</v>
      </c>
      <c r="E39" s="27">
        <v>20</v>
      </c>
      <c r="F39" s="27">
        <v>19</v>
      </c>
      <c r="G39" s="27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1" t="s">
        <v>77</v>
      </c>
      <c r="B40" s="27">
        <v>23</v>
      </c>
      <c r="C40" s="27">
        <v>48</v>
      </c>
      <c r="D40" s="27">
        <f>+B40+C40</f>
        <v>71</v>
      </c>
      <c r="E40" s="27">
        <v>16</v>
      </c>
      <c r="F40" s="27">
        <v>32</v>
      </c>
      <c r="G40" s="27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1" t="s">
        <v>160</v>
      </c>
      <c r="B41" s="27">
        <v>0</v>
      </c>
      <c r="C41" s="27">
        <v>0</v>
      </c>
      <c r="D41" s="27">
        <f>+B41+C41</f>
        <v>0</v>
      </c>
      <c r="E41" s="27">
        <v>0</v>
      </c>
      <c r="F41" s="27">
        <v>0</v>
      </c>
      <c r="G41" s="27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1" t="s">
        <v>92</v>
      </c>
      <c r="B42" s="27">
        <v>11</v>
      </c>
      <c r="C42" s="27">
        <v>5</v>
      </c>
      <c r="D42" s="27">
        <f>+B42+C42</f>
        <v>16</v>
      </c>
      <c r="E42" s="27">
        <v>2</v>
      </c>
      <c r="F42" s="27">
        <v>9</v>
      </c>
      <c r="G42" s="27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3" t="s">
        <v>29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3">
        <f t="shared" si="7"/>
        <v>59.636363636363633</v>
      </c>
      <c r="I43" s="33">
        <f t="shared" si="7"/>
        <v>60.393258426966291</v>
      </c>
      <c r="J43" s="33">
        <f t="shared" si="7"/>
        <v>60.063391442155314</v>
      </c>
    </row>
    <row r="44" spans="1:10" ht="12" customHeight="1" x14ac:dyDescent="0.25">
      <c r="A44" s="11" t="s">
        <v>70</v>
      </c>
      <c r="B44" s="27">
        <v>84</v>
      </c>
      <c r="C44" s="27">
        <v>121</v>
      </c>
      <c r="D44" s="27">
        <f t="shared" ref="D44:D49" si="12">+B44+C44</f>
        <v>205</v>
      </c>
      <c r="E44" s="27">
        <v>66</v>
      </c>
      <c r="F44" s="27">
        <v>75</v>
      </c>
      <c r="G44" s="27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1" t="s">
        <v>129</v>
      </c>
      <c r="B45" s="27">
        <v>15</v>
      </c>
      <c r="C45" s="27">
        <v>21</v>
      </c>
      <c r="D45" s="27">
        <f t="shared" si="12"/>
        <v>36</v>
      </c>
      <c r="E45" s="27">
        <v>6</v>
      </c>
      <c r="F45" s="27">
        <v>8</v>
      </c>
      <c r="G45" s="27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1" t="s">
        <v>96</v>
      </c>
      <c r="B46" s="27">
        <v>80</v>
      </c>
      <c r="C46" s="27">
        <v>119</v>
      </c>
      <c r="D46" s="27">
        <f t="shared" si="12"/>
        <v>199</v>
      </c>
      <c r="E46" s="27">
        <v>51</v>
      </c>
      <c r="F46" s="27">
        <v>83</v>
      </c>
      <c r="G46" s="27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1" t="s">
        <v>98</v>
      </c>
      <c r="B47" s="27">
        <v>65</v>
      </c>
      <c r="C47" s="27">
        <v>42</v>
      </c>
      <c r="D47" s="27">
        <f t="shared" si="12"/>
        <v>107</v>
      </c>
      <c r="E47" s="27">
        <v>25</v>
      </c>
      <c r="F47" s="27">
        <v>19</v>
      </c>
      <c r="G47" s="27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1" t="s">
        <v>102</v>
      </c>
      <c r="B48" s="27">
        <v>6</v>
      </c>
      <c r="C48" s="27">
        <v>11</v>
      </c>
      <c r="D48" s="27">
        <f t="shared" si="12"/>
        <v>17</v>
      </c>
      <c r="E48" s="27">
        <v>4</v>
      </c>
      <c r="F48" s="27">
        <v>3</v>
      </c>
      <c r="G48" s="27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1" t="s">
        <v>91</v>
      </c>
      <c r="B49" s="27">
        <v>25</v>
      </c>
      <c r="C49" s="27">
        <v>42</v>
      </c>
      <c r="D49" s="27">
        <f t="shared" si="12"/>
        <v>67</v>
      </c>
      <c r="E49" s="27">
        <v>12</v>
      </c>
      <c r="F49" s="27">
        <v>27</v>
      </c>
      <c r="G49" s="27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3" t="s">
        <v>28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3">
        <f t="shared" si="7"/>
        <v>72.058823529411768</v>
      </c>
      <c r="I50" s="33">
        <f t="shared" si="7"/>
        <v>82.377049180327873</v>
      </c>
      <c r="J50" s="33">
        <f t="shared" si="7"/>
        <v>77.678571428571431</v>
      </c>
    </row>
    <row r="51" spans="1:10" ht="12" customHeight="1" x14ac:dyDescent="0.25">
      <c r="A51" s="11" t="s">
        <v>87</v>
      </c>
      <c r="B51" s="27">
        <v>204</v>
      </c>
      <c r="C51" s="27">
        <v>244</v>
      </c>
      <c r="D51" s="27">
        <f>+B51+C51</f>
        <v>448</v>
      </c>
      <c r="E51" s="27">
        <v>147</v>
      </c>
      <c r="F51" s="27">
        <v>201</v>
      </c>
      <c r="G51" s="27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1" t="s">
        <v>151</v>
      </c>
      <c r="B52" s="27">
        <v>0</v>
      </c>
      <c r="C52" s="27">
        <v>0</v>
      </c>
      <c r="D52" s="27">
        <f>+B52+C52</f>
        <v>0</v>
      </c>
      <c r="E52" s="27">
        <v>0</v>
      </c>
      <c r="F52" s="27">
        <v>0</v>
      </c>
      <c r="G52" s="27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1" t="s">
        <v>128</v>
      </c>
      <c r="B53" s="27">
        <v>0</v>
      </c>
      <c r="C53" s="27">
        <v>0</v>
      </c>
      <c r="D53" s="27">
        <f>+B53+C53</f>
        <v>0</v>
      </c>
      <c r="E53" s="27">
        <v>0</v>
      </c>
      <c r="F53" s="27">
        <v>0</v>
      </c>
      <c r="G53" s="27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3" t="s">
        <v>27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3">
        <f t="shared" si="7"/>
        <v>68.75</v>
      </c>
      <c r="I54" s="33">
        <f t="shared" si="7"/>
        <v>81.884057971014485</v>
      </c>
      <c r="J54" s="33">
        <f t="shared" si="7"/>
        <v>76.495726495726487</v>
      </c>
    </row>
    <row r="55" spans="1:10" ht="12" customHeight="1" x14ac:dyDescent="0.25">
      <c r="A55" s="11" t="s">
        <v>78</v>
      </c>
      <c r="B55" s="27">
        <v>26</v>
      </c>
      <c r="C55" s="27">
        <v>33</v>
      </c>
      <c r="D55" s="27">
        <f>+B55+C55</f>
        <v>59</v>
      </c>
      <c r="E55" s="27">
        <v>12</v>
      </c>
      <c r="F55" s="27">
        <v>13</v>
      </c>
      <c r="G55" s="27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1" t="s">
        <v>103</v>
      </c>
      <c r="B56" s="27">
        <v>22</v>
      </c>
      <c r="C56" s="27">
        <v>26</v>
      </c>
      <c r="D56" s="27">
        <f>+B56+C56</f>
        <v>48</v>
      </c>
      <c r="E56" s="27">
        <v>18</v>
      </c>
      <c r="F56" s="27">
        <v>21</v>
      </c>
      <c r="G56" s="27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1" t="s">
        <v>127</v>
      </c>
      <c r="B57" s="27">
        <v>20</v>
      </c>
      <c r="C57" s="27">
        <v>36</v>
      </c>
      <c r="D57" s="27">
        <f>+B57+C57</f>
        <v>56</v>
      </c>
      <c r="E57" s="27">
        <v>10</v>
      </c>
      <c r="F57" s="27">
        <v>26</v>
      </c>
      <c r="G57" s="27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1" t="s">
        <v>161</v>
      </c>
      <c r="B58" s="27">
        <v>0</v>
      </c>
      <c r="C58" s="27">
        <v>0</v>
      </c>
      <c r="D58" s="27">
        <f>+B58+C58</f>
        <v>0</v>
      </c>
      <c r="E58" s="27">
        <v>0</v>
      </c>
      <c r="F58" s="27">
        <v>0</v>
      </c>
      <c r="G58" s="27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1" t="s">
        <v>99</v>
      </c>
      <c r="B59" s="27">
        <v>28</v>
      </c>
      <c r="C59" s="27">
        <v>43</v>
      </c>
      <c r="D59" s="27">
        <f>+B59+C59</f>
        <v>71</v>
      </c>
      <c r="E59" s="27">
        <v>26</v>
      </c>
      <c r="F59" s="27">
        <v>53</v>
      </c>
      <c r="G59" s="27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3" t="s">
        <v>26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3">
        <f t="shared" si="7"/>
        <v>82</v>
      </c>
      <c r="I60" s="33">
        <f t="shared" si="7"/>
        <v>72.857142857142847</v>
      </c>
      <c r="J60" s="33">
        <f t="shared" si="7"/>
        <v>74.242424242424249</v>
      </c>
    </row>
    <row r="61" spans="1:10" ht="12" customHeight="1" x14ac:dyDescent="0.25">
      <c r="A61" s="11" t="s">
        <v>94</v>
      </c>
      <c r="B61" s="27">
        <v>41</v>
      </c>
      <c r="C61" s="27">
        <v>219</v>
      </c>
      <c r="D61" s="27">
        <f>+B61+C61</f>
        <v>260</v>
      </c>
      <c r="E61" s="27">
        <v>39</v>
      </c>
      <c r="F61" s="27">
        <v>176</v>
      </c>
      <c r="G61" s="27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1" t="s">
        <v>104</v>
      </c>
      <c r="B62" s="27">
        <v>5</v>
      </c>
      <c r="C62" s="27">
        <v>34</v>
      </c>
      <c r="D62" s="27">
        <f>+B62+C62</f>
        <v>39</v>
      </c>
      <c r="E62" s="27">
        <v>1</v>
      </c>
      <c r="F62" s="27">
        <v>14</v>
      </c>
      <c r="G62" s="27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1" t="s">
        <v>126</v>
      </c>
      <c r="B63" s="27">
        <v>4</v>
      </c>
      <c r="C63" s="27">
        <v>27</v>
      </c>
      <c r="D63" s="27">
        <f>+B63+C63</f>
        <v>31</v>
      </c>
      <c r="E63" s="27">
        <v>1</v>
      </c>
      <c r="F63" s="27">
        <v>14</v>
      </c>
      <c r="G63" s="27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3" t="s">
        <v>25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3">
        <f t="shared" si="7"/>
        <v>60.869565217391312</v>
      </c>
      <c r="I64" s="33">
        <f t="shared" si="7"/>
        <v>67.924528301886795</v>
      </c>
      <c r="J64" s="33">
        <f t="shared" si="7"/>
        <v>64.646464646464651</v>
      </c>
    </row>
    <row r="65" spans="1:10" ht="12" customHeight="1" x14ac:dyDescent="0.25">
      <c r="A65" s="11" t="s">
        <v>125</v>
      </c>
      <c r="B65" s="27">
        <v>27</v>
      </c>
      <c r="C65" s="27">
        <v>29</v>
      </c>
      <c r="D65" s="27">
        <f>+B65+C65</f>
        <v>56</v>
      </c>
      <c r="E65" s="27">
        <v>12</v>
      </c>
      <c r="F65" s="27">
        <v>26</v>
      </c>
      <c r="G65" s="27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1" t="s">
        <v>167</v>
      </c>
      <c r="B66" s="27">
        <v>0</v>
      </c>
      <c r="C66" s="27">
        <v>0</v>
      </c>
      <c r="D66" s="27">
        <f>+B66+C66</f>
        <v>0</v>
      </c>
      <c r="E66" s="27">
        <v>1</v>
      </c>
      <c r="F66" s="27">
        <v>2</v>
      </c>
      <c r="G66" s="27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1" t="s">
        <v>124</v>
      </c>
      <c r="B67" s="27">
        <v>8</v>
      </c>
      <c r="C67" s="27">
        <v>6</v>
      </c>
      <c r="D67" s="27">
        <f>+B67+C67</f>
        <v>14</v>
      </c>
      <c r="E67" s="27">
        <v>10</v>
      </c>
      <c r="F67" s="27">
        <v>2</v>
      </c>
      <c r="G67" s="27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1" t="s">
        <v>146</v>
      </c>
      <c r="B68" s="27">
        <v>11</v>
      </c>
      <c r="C68" s="27">
        <v>18</v>
      </c>
      <c r="D68" s="27">
        <f>+B68+C68</f>
        <v>29</v>
      </c>
      <c r="E68" s="27">
        <v>5</v>
      </c>
      <c r="F68" s="27">
        <v>6</v>
      </c>
      <c r="G68" s="27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3" t="s">
        <v>24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3">
        <f t="shared" si="7"/>
        <v>76.59574468085107</v>
      </c>
      <c r="I69" s="33">
        <f t="shared" si="7"/>
        <v>42.105263157894733</v>
      </c>
      <c r="J69" s="33">
        <f t="shared" si="7"/>
        <v>55.284552845528459</v>
      </c>
    </row>
    <row r="70" spans="1:10" ht="12" customHeight="1" x14ac:dyDescent="0.25">
      <c r="A70" s="11" t="s">
        <v>123</v>
      </c>
      <c r="B70" s="27">
        <v>2</v>
      </c>
      <c r="C70" s="27">
        <v>11</v>
      </c>
      <c r="D70" s="27">
        <f>+B70+C70</f>
        <v>13</v>
      </c>
      <c r="E70" s="27">
        <v>3</v>
      </c>
      <c r="F70" s="27">
        <v>4</v>
      </c>
      <c r="G70" s="27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1" t="s">
        <v>122</v>
      </c>
      <c r="B71" s="27">
        <v>4</v>
      </c>
      <c r="C71" s="27">
        <v>13</v>
      </c>
      <c r="D71" s="27">
        <f>+B71+C71</f>
        <v>17</v>
      </c>
      <c r="E71" s="27">
        <v>1</v>
      </c>
      <c r="F71" s="27">
        <v>1</v>
      </c>
      <c r="G71" s="27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1" t="s">
        <v>121</v>
      </c>
      <c r="B72" s="27">
        <v>11</v>
      </c>
      <c r="C72" s="27">
        <v>7</v>
      </c>
      <c r="D72" s="27">
        <f>+B72+C72</f>
        <v>18</v>
      </c>
      <c r="E72" s="27">
        <v>14</v>
      </c>
      <c r="F72" s="27">
        <v>4</v>
      </c>
      <c r="G72" s="27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1" t="s">
        <v>120</v>
      </c>
      <c r="B73" s="27">
        <v>20</v>
      </c>
      <c r="C73" s="27">
        <v>17</v>
      </c>
      <c r="D73" s="27">
        <f>+B73+C73</f>
        <v>37</v>
      </c>
      <c r="E73" s="27">
        <v>11</v>
      </c>
      <c r="F73" s="27">
        <v>11</v>
      </c>
      <c r="G73" s="27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2" t="s">
        <v>168</v>
      </c>
      <c r="B74" s="27">
        <v>10</v>
      </c>
      <c r="C74" s="27">
        <v>28</v>
      </c>
      <c r="D74" s="27">
        <f>+B74+C74</f>
        <v>38</v>
      </c>
      <c r="E74" s="27">
        <v>7</v>
      </c>
      <c r="F74" s="27">
        <v>12</v>
      </c>
      <c r="G74" s="27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3" t="s">
        <v>23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3">
        <f t="shared" si="7"/>
        <v>71.359223300970882</v>
      </c>
      <c r="I75" s="33">
        <f t="shared" si="7"/>
        <v>78.181818181818187</v>
      </c>
      <c r="J75" s="33">
        <f t="shared" si="7"/>
        <v>72.796934865900383</v>
      </c>
    </row>
    <row r="76" spans="1:10" ht="12" customHeight="1" x14ac:dyDescent="0.25">
      <c r="A76" s="11" t="s">
        <v>119</v>
      </c>
      <c r="B76" s="27">
        <v>66</v>
      </c>
      <c r="C76" s="27">
        <v>15</v>
      </c>
      <c r="D76" s="27">
        <f>+B76+C76</f>
        <v>81</v>
      </c>
      <c r="E76" s="27">
        <v>61</v>
      </c>
      <c r="F76" s="27">
        <v>23</v>
      </c>
      <c r="G76" s="27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1" t="s">
        <v>93</v>
      </c>
      <c r="B77" s="27">
        <v>42</v>
      </c>
      <c r="C77" s="27">
        <v>22</v>
      </c>
      <c r="D77" s="27">
        <f>+B77+C77</f>
        <v>64</v>
      </c>
      <c r="E77" s="27">
        <v>24</v>
      </c>
      <c r="F77" s="27">
        <v>13</v>
      </c>
      <c r="G77" s="27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1" t="s">
        <v>145</v>
      </c>
      <c r="B78" s="27">
        <v>25</v>
      </c>
      <c r="C78" s="27">
        <v>2</v>
      </c>
      <c r="D78" s="27">
        <f>+B78+C78</f>
        <v>27</v>
      </c>
      <c r="E78" s="27">
        <v>13</v>
      </c>
      <c r="F78" s="27">
        <v>1</v>
      </c>
      <c r="G78" s="27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2" t="s">
        <v>118</v>
      </c>
      <c r="B79" s="27">
        <v>22</v>
      </c>
      <c r="C79" s="27">
        <v>13</v>
      </c>
      <c r="D79" s="27">
        <f>+B79+C79</f>
        <v>35</v>
      </c>
      <c r="E79" s="27">
        <v>2</v>
      </c>
      <c r="F79" s="27">
        <v>1</v>
      </c>
      <c r="G79" s="27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1" t="s">
        <v>117</v>
      </c>
      <c r="B80" s="27">
        <v>51</v>
      </c>
      <c r="C80" s="27">
        <v>3</v>
      </c>
      <c r="D80" s="27">
        <f>+B80+C80</f>
        <v>54</v>
      </c>
      <c r="E80" s="27">
        <v>47</v>
      </c>
      <c r="F80" s="27">
        <v>5</v>
      </c>
      <c r="G80" s="27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3" t="s">
        <v>22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3">
        <f t="shared" si="7"/>
        <v>58.536585365853654</v>
      </c>
      <c r="I81" s="33">
        <f t="shared" si="7"/>
        <v>65.625</v>
      </c>
      <c r="J81" s="33">
        <f t="shared" si="7"/>
        <v>63.503649635036496</v>
      </c>
    </row>
    <row r="82" spans="1:10" ht="12" customHeight="1" x14ac:dyDescent="0.25">
      <c r="A82" s="11" t="s">
        <v>116</v>
      </c>
      <c r="B82" s="27">
        <v>2</v>
      </c>
      <c r="C82" s="27">
        <v>10</v>
      </c>
      <c r="D82" s="27">
        <f>+B82+C82</f>
        <v>12</v>
      </c>
      <c r="E82" s="27">
        <v>1</v>
      </c>
      <c r="F82" s="27">
        <v>2</v>
      </c>
      <c r="G82" s="27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1" t="s">
        <v>76</v>
      </c>
      <c r="B83" s="27">
        <v>39</v>
      </c>
      <c r="C83" s="27">
        <v>86</v>
      </c>
      <c r="D83" s="27">
        <f>+B83+C83</f>
        <v>125</v>
      </c>
      <c r="E83" s="27">
        <v>23</v>
      </c>
      <c r="F83" s="27">
        <v>61</v>
      </c>
      <c r="G83" s="27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3" t="s">
        <v>21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3">
        <f t="shared" si="7"/>
        <v>65.492957746478879</v>
      </c>
      <c r="I84" s="33">
        <f t="shared" si="7"/>
        <v>58.606557377049185</v>
      </c>
      <c r="J84" s="33">
        <f t="shared" si="7"/>
        <v>61.139896373056992</v>
      </c>
    </row>
    <row r="85" spans="1:10" ht="12" customHeight="1" x14ac:dyDescent="0.25">
      <c r="A85" s="11" t="s">
        <v>115</v>
      </c>
      <c r="B85" s="27">
        <v>25</v>
      </c>
      <c r="C85" s="27">
        <v>16</v>
      </c>
      <c r="D85" s="27">
        <f>+B85+C85</f>
        <v>41</v>
      </c>
      <c r="E85" s="27">
        <v>6</v>
      </c>
      <c r="F85" s="27">
        <v>5</v>
      </c>
      <c r="G85" s="27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1" t="s">
        <v>89</v>
      </c>
      <c r="B86" s="27">
        <v>67</v>
      </c>
      <c r="C86" s="27">
        <v>82</v>
      </c>
      <c r="D86" s="27">
        <f>+B86+C86</f>
        <v>149</v>
      </c>
      <c r="E86" s="27">
        <v>62</v>
      </c>
      <c r="F86" s="27">
        <v>66</v>
      </c>
      <c r="G86" s="27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1" t="s">
        <v>90</v>
      </c>
      <c r="B87" s="27">
        <v>11</v>
      </c>
      <c r="C87" s="27">
        <v>50</v>
      </c>
      <c r="D87" s="27">
        <f>+B87+C87</f>
        <v>61</v>
      </c>
      <c r="E87" s="27">
        <v>3</v>
      </c>
      <c r="F87" s="27">
        <v>25</v>
      </c>
      <c r="G87" s="27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1" t="s">
        <v>114</v>
      </c>
      <c r="B88" s="27">
        <v>26</v>
      </c>
      <c r="C88" s="27">
        <v>47</v>
      </c>
      <c r="D88" s="27">
        <f>+B88+C88</f>
        <v>73</v>
      </c>
      <c r="E88" s="27">
        <v>11</v>
      </c>
      <c r="F88" s="27">
        <v>29</v>
      </c>
      <c r="G88" s="27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1" t="s">
        <v>113</v>
      </c>
      <c r="B89" s="27">
        <v>13</v>
      </c>
      <c r="C89" s="27">
        <v>49</v>
      </c>
      <c r="D89" s="27">
        <f>+B89+C89</f>
        <v>62</v>
      </c>
      <c r="E89" s="27">
        <v>11</v>
      </c>
      <c r="F89" s="27">
        <v>18</v>
      </c>
      <c r="G89" s="27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3" t="s">
        <v>20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3">
        <f t="shared" si="22"/>
        <v>118.86792452830188</v>
      </c>
      <c r="I90" s="33">
        <f t="shared" si="22"/>
        <v>93.442622950819683</v>
      </c>
      <c r="J90" s="33">
        <f t="shared" si="22"/>
        <v>105.26315789473684</v>
      </c>
    </row>
    <row r="91" spans="1:10" ht="12" customHeight="1" x14ac:dyDescent="0.25">
      <c r="A91" s="11" t="s">
        <v>109</v>
      </c>
      <c r="B91" s="27">
        <v>53</v>
      </c>
      <c r="C91" s="27">
        <v>61</v>
      </c>
      <c r="D91" s="27">
        <f>+B91+C91</f>
        <v>114</v>
      </c>
      <c r="E91" s="27">
        <v>63</v>
      </c>
      <c r="F91" s="27">
        <v>57</v>
      </c>
      <c r="G91" s="27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3" t="s">
        <v>19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3">
        <f t="shared" si="22"/>
        <v>54.761904761904766</v>
      </c>
      <c r="I92" s="33">
        <f t="shared" si="22"/>
        <v>92.134831460674164</v>
      </c>
      <c r="J92" s="33">
        <f t="shared" si="22"/>
        <v>80.152671755725194</v>
      </c>
    </row>
    <row r="93" spans="1:10" ht="12" customHeight="1" x14ac:dyDescent="0.25">
      <c r="A93" s="11" t="s">
        <v>112</v>
      </c>
      <c r="B93" s="27">
        <v>37</v>
      </c>
      <c r="C93" s="27">
        <v>78</v>
      </c>
      <c r="D93" s="27">
        <f>+B93+C93</f>
        <v>115</v>
      </c>
      <c r="E93" s="27">
        <v>23</v>
      </c>
      <c r="F93" s="27">
        <v>82</v>
      </c>
      <c r="G93" s="27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1" t="s">
        <v>66</v>
      </c>
      <c r="B94" s="27">
        <v>5</v>
      </c>
      <c r="C94" s="27">
        <v>11</v>
      </c>
      <c r="D94" s="27">
        <f>+B94+C94</f>
        <v>16</v>
      </c>
      <c r="E94" s="27">
        <v>0</v>
      </c>
      <c r="F94" s="27">
        <v>0</v>
      </c>
      <c r="G94" s="27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3" t="s">
        <v>18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3">
        <f t="shared" si="22"/>
        <v>51.282051282051277</v>
      </c>
      <c r="I95" s="33">
        <f t="shared" si="22"/>
        <v>34.42622950819672</v>
      </c>
      <c r="J95" s="33">
        <f t="shared" si="22"/>
        <v>41</v>
      </c>
    </row>
    <row r="96" spans="1:10" ht="12" customHeight="1" x14ac:dyDescent="0.25">
      <c r="A96" s="11" t="s">
        <v>111</v>
      </c>
      <c r="B96" s="27">
        <v>22</v>
      </c>
      <c r="C96" s="27">
        <v>47</v>
      </c>
      <c r="D96" s="27">
        <f>+B96+C96</f>
        <v>69</v>
      </c>
      <c r="E96" s="27">
        <v>5</v>
      </c>
      <c r="F96" s="27">
        <v>13</v>
      </c>
      <c r="G96" s="27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1" t="s">
        <v>110</v>
      </c>
      <c r="B97" s="27">
        <v>17</v>
      </c>
      <c r="C97" s="27">
        <v>14</v>
      </c>
      <c r="D97" s="27">
        <f>+B97+C97</f>
        <v>31</v>
      </c>
      <c r="E97" s="27">
        <v>15</v>
      </c>
      <c r="F97" s="27">
        <v>8</v>
      </c>
      <c r="G97" s="27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3" t="s">
        <v>17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3">
        <f t="shared" si="22"/>
        <v>103.27868852459017</v>
      </c>
      <c r="I98" s="33">
        <f t="shared" si="22"/>
        <v>116.66666666666667</v>
      </c>
      <c r="J98" s="33">
        <f t="shared" si="22"/>
        <v>111.83431952662721</v>
      </c>
    </row>
    <row r="99" spans="1:10" ht="12" customHeight="1" x14ac:dyDescent="0.25">
      <c r="A99" s="11" t="s">
        <v>65</v>
      </c>
      <c r="B99" s="27">
        <v>20</v>
      </c>
      <c r="C99" s="27">
        <v>34</v>
      </c>
      <c r="D99" s="27">
        <f>+B99+C99</f>
        <v>54</v>
      </c>
      <c r="E99" s="27">
        <v>13</v>
      </c>
      <c r="F99" s="27">
        <v>23</v>
      </c>
      <c r="G99" s="27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1" t="s">
        <v>62</v>
      </c>
      <c r="B100" s="27">
        <v>10</v>
      </c>
      <c r="C100" s="27">
        <v>13</v>
      </c>
      <c r="D100" s="27">
        <f>+B100+C100</f>
        <v>23</v>
      </c>
      <c r="E100" s="27">
        <v>14</v>
      </c>
      <c r="F100" s="27">
        <v>21</v>
      </c>
      <c r="G100" s="27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1" t="s">
        <v>61</v>
      </c>
      <c r="B101" s="27">
        <v>8</v>
      </c>
      <c r="C101" s="27">
        <v>14</v>
      </c>
      <c r="D101" s="27">
        <f>+B101+C101</f>
        <v>22</v>
      </c>
      <c r="E101" s="27">
        <v>6</v>
      </c>
      <c r="F101" s="27">
        <v>19</v>
      </c>
      <c r="G101" s="27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1" t="s">
        <v>60</v>
      </c>
      <c r="B102" s="27">
        <v>23</v>
      </c>
      <c r="C102" s="27">
        <v>47</v>
      </c>
      <c r="D102" s="27">
        <f>+B102+C102</f>
        <v>70</v>
      </c>
      <c r="E102" s="27">
        <v>30</v>
      </c>
      <c r="F102" s="27">
        <v>63</v>
      </c>
      <c r="G102" s="27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1" t="s">
        <v>63</v>
      </c>
      <c r="B103" s="27">
        <v>0</v>
      </c>
      <c r="C103" s="27">
        <v>0</v>
      </c>
      <c r="D103" s="27">
        <f>+B103+C103</f>
        <v>0</v>
      </c>
      <c r="E103" s="27">
        <v>0</v>
      </c>
      <c r="F103" s="27">
        <v>0</v>
      </c>
      <c r="G103" s="27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3" t="s">
        <v>16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3">
        <f t="shared" si="22"/>
        <v>77.083333333333343</v>
      </c>
      <c r="I104" s="33">
        <f t="shared" si="22"/>
        <v>102.02020202020201</v>
      </c>
      <c r="J104" s="33">
        <f t="shared" si="22"/>
        <v>93.877551020408163</v>
      </c>
    </row>
    <row r="105" spans="1:10" ht="12" customHeight="1" x14ac:dyDescent="0.25">
      <c r="A105" s="11" t="s">
        <v>105</v>
      </c>
      <c r="B105" s="27">
        <v>30</v>
      </c>
      <c r="C105" s="27">
        <v>30</v>
      </c>
      <c r="D105" s="27">
        <f>+B105+C105</f>
        <v>60</v>
      </c>
      <c r="E105" s="27">
        <v>24</v>
      </c>
      <c r="F105" s="27">
        <v>30</v>
      </c>
      <c r="G105" s="27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1" t="s">
        <v>85</v>
      </c>
      <c r="B106" s="27">
        <v>18</v>
      </c>
      <c r="C106" s="27">
        <v>69</v>
      </c>
      <c r="D106" s="27">
        <f>+B106+C106</f>
        <v>87</v>
      </c>
      <c r="E106" s="27">
        <v>13</v>
      </c>
      <c r="F106" s="27">
        <v>71</v>
      </c>
      <c r="G106" s="27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4" t="s">
        <v>162</v>
      </c>
      <c r="B107" s="13">
        <f t="shared" ref="B107:G107" si="28">+B108+B116+B123+B136+B144+B150+B160+B168+B180+B187+B130</f>
        <v>1417</v>
      </c>
      <c r="C107" s="13">
        <f t="shared" si="28"/>
        <v>2057</v>
      </c>
      <c r="D107" s="13">
        <f t="shared" si="28"/>
        <v>3474</v>
      </c>
      <c r="E107" s="13">
        <f t="shared" si="28"/>
        <v>786</v>
      </c>
      <c r="F107" s="13">
        <f t="shared" si="28"/>
        <v>1293</v>
      </c>
      <c r="G107" s="13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3" t="s">
        <v>15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3">
        <f t="shared" si="22"/>
        <v>61.016949152542374</v>
      </c>
      <c r="I108" s="33">
        <f t="shared" si="22"/>
        <v>61.93181818181818</v>
      </c>
      <c r="J108" s="33">
        <f t="shared" si="22"/>
        <v>61.564625850340136</v>
      </c>
    </row>
    <row r="109" spans="1:10" ht="12" customHeight="1" x14ac:dyDescent="0.25">
      <c r="A109" s="11" t="s">
        <v>109</v>
      </c>
      <c r="B109" s="27">
        <v>33</v>
      </c>
      <c r="C109" s="27">
        <v>34</v>
      </c>
      <c r="D109" s="27">
        <f t="shared" ref="D109:D115" si="30">+B109+C109</f>
        <v>67</v>
      </c>
      <c r="E109" s="27">
        <v>11</v>
      </c>
      <c r="F109" s="27">
        <v>8</v>
      </c>
      <c r="G109" s="27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1" t="s">
        <v>70</v>
      </c>
      <c r="B110" s="27">
        <v>14</v>
      </c>
      <c r="C110" s="27">
        <v>12</v>
      </c>
      <c r="D110" s="27">
        <f t="shared" si="30"/>
        <v>26</v>
      </c>
      <c r="E110" s="27">
        <v>10</v>
      </c>
      <c r="F110" s="27">
        <v>18</v>
      </c>
      <c r="G110" s="27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1" t="s">
        <v>97</v>
      </c>
      <c r="B111" s="27">
        <v>19</v>
      </c>
      <c r="C111" s="27">
        <v>16</v>
      </c>
      <c r="D111" s="27">
        <f t="shared" si="30"/>
        <v>35</v>
      </c>
      <c r="E111" s="27">
        <v>13</v>
      </c>
      <c r="F111" s="27">
        <v>9</v>
      </c>
      <c r="G111" s="27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1" t="s">
        <v>96</v>
      </c>
      <c r="B112" s="27">
        <v>13</v>
      </c>
      <c r="C112" s="27">
        <v>16</v>
      </c>
      <c r="D112" s="27">
        <f t="shared" si="30"/>
        <v>29</v>
      </c>
      <c r="E112" s="27">
        <v>5</v>
      </c>
      <c r="F112" s="27">
        <v>5</v>
      </c>
      <c r="G112" s="27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1" t="s">
        <v>87</v>
      </c>
      <c r="B113" s="27">
        <v>17</v>
      </c>
      <c r="C113" s="27">
        <v>28</v>
      </c>
      <c r="D113" s="27">
        <f t="shared" si="30"/>
        <v>45</v>
      </c>
      <c r="E113" s="27">
        <v>13</v>
      </c>
      <c r="F113" s="27">
        <v>20</v>
      </c>
      <c r="G113" s="27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1" t="s">
        <v>168</v>
      </c>
      <c r="B114" s="27">
        <v>11</v>
      </c>
      <c r="C114" s="27">
        <v>19</v>
      </c>
      <c r="D114" s="27">
        <f t="shared" si="30"/>
        <v>30</v>
      </c>
      <c r="E114" s="27">
        <v>10</v>
      </c>
      <c r="F114" s="27">
        <v>9</v>
      </c>
      <c r="G114" s="27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1" t="s">
        <v>90</v>
      </c>
      <c r="B115" s="27">
        <v>11</v>
      </c>
      <c r="C115" s="27">
        <v>51</v>
      </c>
      <c r="D115" s="27">
        <f t="shared" si="30"/>
        <v>62</v>
      </c>
      <c r="E115" s="27">
        <v>10</v>
      </c>
      <c r="F115" s="27">
        <v>40</v>
      </c>
      <c r="G115" s="27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3" t="s">
        <v>14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3">
        <f t="shared" si="22"/>
        <v>84.946236559139791</v>
      </c>
      <c r="I116" s="33">
        <f t="shared" si="22"/>
        <v>105.73770491803278</v>
      </c>
      <c r="J116" s="33">
        <f t="shared" si="22"/>
        <v>96.744186046511629</v>
      </c>
    </row>
    <row r="117" spans="1:10" ht="12" customHeight="1" x14ac:dyDescent="0.25">
      <c r="A117" s="11" t="s">
        <v>70</v>
      </c>
      <c r="B117" s="27">
        <v>19</v>
      </c>
      <c r="C117" s="27">
        <v>23</v>
      </c>
      <c r="D117" s="27">
        <f t="shared" ref="D117:D122" si="33">+B117+C117</f>
        <v>42</v>
      </c>
      <c r="E117" s="27">
        <v>17</v>
      </c>
      <c r="F117" s="27">
        <v>23</v>
      </c>
      <c r="G117" s="27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1" t="s">
        <v>96</v>
      </c>
      <c r="B118" s="27">
        <v>17</v>
      </c>
      <c r="C118" s="27">
        <v>24</v>
      </c>
      <c r="D118" s="27">
        <f t="shared" si="33"/>
        <v>41</v>
      </c>
      <c r="E118" s="27">
        <v>10</v>
      </c>
      <c r="F118" s="27">
        <v>20</v>
      </c>
      <c r="G118" s="27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1" t="s">
        <v>87</v>
      </c>
      <c r="B119" s="27">
        <v>18</v>
      </c>
      <c r="C119" s="27">
        <v>29</v>
      </c>
      <c r="D119" s="27">
        <f t="shared" si="33"/>
        <v>47</v>
      </c>
      <c r="E119" s="27">
        <v>17</v>
      </c>
      <c r="F119" s="27">
        <v>31</v>
      </c>
      <c r="G119" s="27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1" t="s">
        <v>98</v>
      </c>
      <c r="B120" s="27">
        <v>17</v>
      </c>
      <c r="C120" s="27">
        <v>10</v>
      </c>
      <c r="D120" s="27">
        <f t="shared" si="33"/>
        <v>27</v>
      </c>
      <c r="E120" s="27">
        <v>10</v>
      </c>
      <c r="F120" s="27">
        <v>16</v>
      </c>
      <c r="G120" s="27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1" t="s">
        <v>93</v>
      </c>
      <c r="B121" s="27">
        <v>17</v>
      </c>
      <c r="C121" s="27">
        <v>7</v>
      </c>
      <c r="D121" s="27">
        <f t="shared" si="33"/>
        <v>24</v>
      </c>
      <c r="E121" s="27">
        <v>21</v>
      </c>
      <c r="F121" s="27">
        <v>8</v>
      </c>
      <c r="G121" s="27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1" t="s">
        <v>69</v>
      </c>
      <c r="B122" s="27">
        <v>5</v>
      </c>
      <c r="C122" s="27">
        <v>29</v>
      </c>
      <c r="D122" s="27">
        <f t="shared" si="33"/>
        <v>34</v>
      </c>
      <c r="E122" s="27">
        <v>4</v>
      </c>
      <c r="F122" s="27">
        <v>31</v>
      </c>
      <c r="G122" s="27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3" t="s">
        <v>13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3">
        <f t="shared" si="35"/>
        <v>59.340659340659343</v>
      </c>
      <c r="I123" s="33">
        <f t="shared" si="35"/>
        <v>68.61702127659575</v>
      </c>
      <c r="J123" s="33">
        <f t="shared" si="35"/>
        <v>65.591397849462368</v>
      </c>
    </row>
    <row r="124" spans="1:10" ht="12" customHeight="1" x14ac:dyDescent="0.25">
      <c r="A124" s="11" t="s">
        <v>70</v>
      </c>
      <c r="B124" s="27">
        <v>7</v>
      </c>
      <c r="C124" s="27">
        <v>28</v>
      </c>
      <c r="D124" s="27">
        <f t="shared" ref="D124:D129" si="37">+B124+C124</f>
        <v>35</v>
      </c>
      <c r="E124" s="27">
        <v>10</v>
      </c>
      <c r="F124" s="27">
        <v>17</v>
      </c>
      <c r="G124" s="27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1" t="s">
        <v>96</v>
      </c>
      <c r="B125" s="27">
        <v>13</v>
      </c>
      <c r="C125" s="27">
        <v>20</v>
      </c>
      <c r="D125" s="27">
        <f t="shared" si="37"/>
        <v>33</v>
      </c>
      <c r="E125" s="27">
        <v>6</v>
      </c>
      <c r="F125" s="27">
        <v>13</v>
      </c>
      <c r="G125" s="27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1" t="s">
        <v>87</v>
      </c>
      <c r="B126" s="27">
        <v>20</v>
      </c>
      <c r="C126" s="27">
        <v>48</v>
      </c>
      <c r="D126" s="27">
        <f t="shared" si="37"/>
        <v>68</v>
      </c>
      <c r="E126" s="27">
        <v>14</v>
      </c>
      <c r="F126" s="27">
        <v>35</v>
      </c>
      <c r="G126" s="27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1" t="s">
        <v>98</v>
      </c>
      <c r="B127" s="27">
        <v>16</v>
      </c>
      <c r="C127" s="27">
        <v>19</v>
      </c>
      <c r="D127" s="27">
        <f t="shared" si="37"/>
        <v>35</v>
      </c>
      <c r="E127" s="27">
        <v>2</v>
      </c>
      <c r="F127" s="27">
        <v>11</v>
      </c>
      <c r="G127" s="27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1" t="s">
        <v>93</v>
      </c>
      <c r="B128" s="27">
        <v>17</v>
      </c>
      <c r="C128" s="27">
        <v>14</v>
      </c>
      <c r="D128" s="27">
        <f t="shared" si="37"/>
        <v>31</v>
      </c>
      <c r="E128" s="27">
        <v>13</v>
      </c>
      <c r="F128" s="27">
        <v>5</v>
      </c>
      <c r="G128" s="27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1" t="s">
        <v>69</v>
      </c>
      <c r="B129" s="27">
        <v>18</v>
      </c>
      <c r="C129" s="27">
        <v>59</v>
      </c>
      <c r="D129" s="27">
        <f t="shared" si="37"/>
        <v>77</v>
      </c>
      <c r="E129" s="27">
        <v>9</v>
      </c>
      <c r="F129" s="27">
        <v>48</v>
      </c>
      <c r="G129" s="27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3" t="s">
        <v>5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3">
        <f t="shared" si="35"/>
        <v>52.631578947368418</v>
      </c>
      <c r="I130" s="33">
        <f t="shared" si="35"/>
        <v>60.185185185185183</v>
      </c>
      <c r="J130" s="33">
        <f t="shared" si="35"/>
        <v>57.065217391304344</v>
      </c>
    </row>
    <row r="131" spans="1:10" ht="12" customHeight="1" x14ac:dyDescent="0.25">
      <c r="A131" s="11" t="s">
        <v>74</v>
      </c>
      <c r="B131" s="27">
        <v>28</v>
      </c>
      <c r="C131" s="27">
        <v>55</v>
      </c>
      <c r="D131" s="27">
        <f>+B131+C131</f>
        <v>83</v>
      </c>
      <c r="E131" s="27">
        <v>8</v>
      </c>
      <c r="F131" s="27">
        <v>27</v>
      </c>
      <c r="G131" s="27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1" t="s">
        <v>73</v>
      </c>
      <c r="B132" s="27">
        <v>13</v>
      </c>
      <c r="C132" s="27">
        <v>36</v>
      </c>
      <c r="D132" s="27">
        <f>+B132+C132</f>
        <v>49</v>
      </c>
      <c r="E132" s="27">
        <v>13</v>
      </c>
      <c r="F132" s="27">
        <v>32</v>
      </c>
      <c r="G132" s="27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1" t="s">
        <v>72</v>
      </c>
      <c r="B133" s="27">
        <v>22</v>
      </c>
      <c r="C133" s="27">
        <v>13</v>
      </c>
      <c r="D133" s="27">
        <f>+B133+C133</f>
        <v>35</v>
      </c>
      <c r="E133" s="27">
        <v>5</v>
      </c>
      <c r="F133" s="27">
        <v>6</v>
      </c>
      <c r="G133" s="27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1" t="s">
        <v>71</v>
      </c>
      <c r="B134" s="27">
        <v>13</v>
      </c>
      <c r="C134" s="27">
        <v>4</v>
      </c>
      <c r="D134" s="27">
        <f>+B134+C134</f>
        <v>17</v>
      </c>
      <c r="E134" s="27">
        <v>14</v>
      </c>
      <c r="F134" s="27">
        <v>0</v>
      </c>
      <c r="G134" s="27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1" t="s">
        <v>67</v>
      </c>
      <c r="B135" s="27">
        <v>0</v>
      </c>
      <c r="C135" s="27">
        <v>0</v>
      </c>
      <c r="D135" s="27">
        <f>+B135+C135</f>
        <v>0</v>
      </c>
      <c r="E135" s="27">
        <v>0</v>
      </c>
      <c r="F135" s="27">
        <v>0</v>
      </c>
      <c r="G135" s="27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3" t="s">
        <v>12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3">
        <f t="shared" si="35"/>
        <v>78.94736842105263</v>
      </c>
      <c r="I136" s="33">
        <f t="shared" si="35"/>
        <v>121.95121951219512</v>
      </c>
      <c r="J136" s="33">
        <f t="shared" si="35"/>
        <v>96.938775510204081</v>
      </c>
    </row>
    <row r="137" spans="1:10" ht="12" customHeight="1" x14ac:dyDescent="0.25">
      <c r="A137" s="11" t="s">
        <v>108</v>
      </c>
      <c r="B137" s="27">
        <v>21</v>
      </c>
      <c r="C137" s="27">
        <v>5</v>
      </c>
      <c r="D137" s="27">
        <f t="shared" ref="D137:D143" si="41">+B137+C137</f>
        <v>26</v>
      </c>
      <c r="E137" s="27">
        <v>19</v>
      </c>
      <c r="F137" s="27">
        <v>4</v>
      </c>
      <c r="G137" s="27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1" t="s">
        <v>70</v>
      </c>
      <c r="B138" s="27">
        <v>0</v>
      </c>
      <c r="C138" s="27">
        <v>0</v>
      </c>
      <c r="D138" s="27">
        <f t="shared" si="41"/>
        <v>0</v>
      </c>
      <c r="E138" s="27">
        <v>4</v>
      </c>
      <c r="F138" s="27">
        <v>8</v>
      </c>
      <c r="G138" s="27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1" t="s">
        <v>96</v>
      </c>
      <c r="B139" s="27">
        <v>3</v>
      </c>
      <c r="C139" s="27">
        <v>9</v>
      </c>
      <c r="D139" s="27">
        <f t="shared" si="41"/>
        <v>12</v>
      </c>
      <c r="E139" s="27">
        <v>3</v>
      </c>
      <c r="F139" s="27">
        <v>11</v>
      </c>
      <c r="G139" s="27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1" t="s">
        <v>87</v>
      </c>
      <c r="B140" s="27">
        <v>23</v>
      </c>
      <c r="C140" s="27">
        <v>23</v>
      </c>
      <c r="D140" s="27">
        <f t="shared" si="41"/>
        <v>46</v>
      </c>
      <c r="E140" s="27">
        <v>6</v>
      </c>
      <c r="F140" s="27">
        <v>13</v>
      </c>
      <c r="G140" s="27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1" t="s">
        <v>98</v>
      </c>
      <c r="B141" s="27">
        <v>10</v>
      </c>
      <c r="C141" s="27">
        <v>4</v>
      </c>
      <c r="D141" s="27">
        <f t="shared" si="41"/>
        <v>14</v>
      </c>
      <c r="E141" s="27">
        <v>10</v>
      </c>
      <c r="F141" s="27">
        <v>5</v>
      </c>
      <c r="G141" s="27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1" t="s">
        <v>69</v>
      </c>
      <c r="B142" s="27">
        <v>0</v>
      </c>
      <c r="C142" s="27">
        <v>0</v>
      </c>
      <c r="D142" s="27">
        <f t="shared" si="41"/>
        <v>0</v>
      </c>
      <c r="E142" s="27">
        <v>3</v>
      </c>
      <c r="F142" s="27">
        <v>9</v>
      </c>
      <c r="G142" s="27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1" t="s">
        <v>85</v>
      </c>
      <c r="B143" s="27">
        <v>0</v>
      </c>
      <c r="C143" s="27">
        <v>0</v>
      </c>
      <c r="D143" s="27">
        <f t="shared" si="41"/>
        <v>0</v>
      </c>
      <c r="E143" s="27">
        <v>0</v>
      </c>
      <c r="F143" s="27">
        <v>0</v>
      </c>
      <c r="G143" s="27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3" t="s">
        <v>11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3">
        <f t="shared" si="35"/>
        <v>73.015873015873012</v>
      </c>
      <c r="I144" s="33">
        <f t="shared" si="35"/>
        <v>58.441558441558442</v>
      </c>
      <c r="J144" s="33">
        <f t="shared" si="35"/>
        <v>65</v>
      </c>
    </row>
    <row r="145" spans="1:10" ht="12" customHeight="1" x14ac:dyDescent="0.25">
      <c r="A145" s="11" t="s">
        <v>107</v>
      </c>
      <c r="B145" s="27">
        <v>8</v>
      </c>
      <c r="C145" s="27">
        <v>0</v>
      </c>
      <c r="D145" s="27">
        <f>+B145+C145</f>
        <v>8</v>
      </c>
      <c r="E145" s="27">
        <v>13</v>
      </c>
      <c r="F145" s="27">
        <v>1</v>
      </c>
      <c r="G145" s="27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1" t="s">
        <v>106</v>
      </c>
      <c r="B146" s="27">
        <v>5</v>
      </c>
      <c r="C146" s="27">
        <v>7</v>
      </c>
      <c r="D146" s="27">
        <f>+B146+C146</f>
        <v>12</v>
      </c>
      <c r="E146" s="27">
        <v>2</v>
      </c>
      <c r="F146" s="27">
        <v>3</v>
      </c>
      <c r="G146" s="27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1" t="s">
        <v>105</v>
      </c>
      <c r="B147" s="27">
        <v>18</v>
      </c>
      <c r="C147" s="27">
        <v>21</v>
      </c>
      <c r="D147" s="27">
        <f>+B147+C147</f>
        <v>39</v>
      </c>
      <c r="E147" s="27">
        <v>15</v>
      </c>
      <c r="F147" s="27">
        <v>14</v>
      </c>
      <c r="G147" s="27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1" t="s">
        <v>99</v>
      </c>
      <c r="B148" s="27">
        <v>16</v>
      </c>
      <c r="C148" s="27">
        <v>29</v>
      </c>
      <c r="D148" s="27">
        <f>+B148+C148</f>
        <v>45</v>
      </c>
      <c r="E148" s="27">
        <v>10</v>
      </c>
      <c r="F148" s="27">
        <v>13</v>
      </c>
      <c r="G148" s="27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1" t="s">
        <v>85</v>
      </c>
      <c r="B149" s="27">
        <v>16</v>
      </c>
      <c r="C149" s="27">
        <v>20</v>
      </c>
      <c r="D149" s="27">
        <f>+B149+C149</f>
        <v>36</v>
      </c>
      <c r="E149" s="27">
        <v>6</v>
      </c>
      <c r="F149" s="27">
        <v>14</v>
      </c>
      <c r="G149" s="27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3" t="s">
        <v>10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3">
        <f t="shared" si="35"/>
        <v>38.928571428571431</v>
      </c>
      <c r="I150" s="33">
        <f t="shared" si="35"/>
        <v>57.377049180327866</v>
      </c>
      <c r="J150" s="33">
        <f t="shared" si="35"/>
        <v>49.380804953560371</v>
      </c>
    </row>
    <row r="151" spans="1:10" ht="12" customHeight="1" x14ac:dyDescent="0.25">
      <c r="A151" s="11" t="s">
        <v>70</v>
      </c>
      <c r="B151" s="27">
        <v>32</v>
      </c>
      <c r="C151" s="27">
        <v>47</v>
      </c>
      <c r="D151" s="27">
        <f t="shared" ref="D151:D159" si="45">+B151+C151</f>
        <v>79</v>
      </c>
      <c r="E151" s="27">
        <v>10</v>
      </c>
      <c r="F151" s="27">
        <v>44</v>
      </c>
      <c r="G151" s="27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1" t="s">
        <v>97</v>
      </c>
      <c r="B152" s="27">
        <v>20</v>
      </c>
      <c r="C152" s="27">
        <v>18</v>
      </c>
      <c r="D152" s="27">
        <f t="shared" si="45"/>
        <v>38</v>
      </c>
      <c r="E152" s="27">
        <v>9</v>
      </c>
      <c r="F152" s="27">
        <v>9</v>
      </c>
      <c r="G152" s="27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1" t="s">
        <v>96</v>
      </c>
      <c r="B153" s="27">
        <v>28</v>
      </c>
      <c r="C153" s="27">
        <v>43</v>
      </c>
      <c r="D153" s="27">
        <f t="shared" si="45"/>
        <v>71</v>
      </c>
      <c r="E153" s="27">
        <v>17</v>
      </c>
      <c r="F153" s="27">
        <v>20</v>
      </c>
      <c r="G153" s="27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1" t="s">
        <v>87</v>
      </c>
      <c r="B154" s="27">
        <v>61</v>
      </c>
      <c r="C154" s="27">
        <v>87</v>
      </c>
      <c r="D154" s="27">
        <f t="shared" si="45"/>
        <v>148</v>
      </c>
      <c r="E154" s="27">
        <v>32</v>
      </c>
      <c r="F154" s="27">
        <v>57</v>
      </c>
      <c r="G154" s="27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1" t="s">
        <v>103</v>
      </c>
      <c r="B155" s="27">
        <v>10</v>
      </c>
      <c r="C155" s="27">
        <v>9</v>
      </c>
      <c r="D155" s="27">
        <f t="shared" si="45"/>
        <v>19</v>
      </c>
      <c r="E155" s="27">
        <v>8</v>
      </c>
      <c r="F155" s="27">
        <v>3</v>
      </c>
      <c r="G155" s="27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1" t="s">
        <v>98</v>
      </c>
      <c r="B156" s="27">
        <v>32</v>
      </c>
      <c r="C156" s="27">
        <v>16</v>
      </c>
      <c r="D156" s="27">
        <f t="shared" si="45"/>
        <v>48</v>
      </c>
      <c r="E156" s="27">
        <v>13</v>
      </c>
      <c r="F156" s="27">
        <v>8</v>
      </c>
      <c r="G156" s="27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1" t="s">
        <v>93</v>
      </c>
      <c r="B157" s="27">
        <v>62</v>
      </c>
      <c r="C157" s="27">
        <v>24</v>
      </c>
      <c r="D157" s="27">
        <f t="shared" si="45"/>
        <v>86</v>
      </c>
      <c r="E157" s="27">
        <v>7</v>
      </c>
      <c r="F157" s="27">
        <v>4</v>
      </c>
      <c r="G157" s="27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1" t="s">
        <v>76</v>
      </c>
      <c r="B158" s="27">
        <v>13</v>
      </c>
      <c r="C158" s="27">
        <v>50</v>
      </c>
      <c r="D158" s="27">
        <f t="shared" si="45"/>
        <v>63</v>
      </c>
      <c r="E158" s="27">
        <v>2</v>
      </c>
      <c r="F158" s="27">
        <v>14</v>
      </c>
      <c r="G158" s="27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1" t="s">
        <v>85</v>
      </c>
      <c r="B159" s="27">
        <v>22</v>
      </c>
      <c r="C159" s="27">
        <v>72</v>
      </c>
      <c r="D159" s="27">
        <f t="shared" si="45"/>
        <v>94</v>
      </c>
      <c r="E159" s="27">
        <v>11</v>
      </c>
      <c r="F159" s="27">
        <v>51</v>
      </c>
      <c r="G159" s="27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3" t="s">
        <v>8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3">
        <f t="shared" ref="H160:J211" si="48">E160/B160*100</f>
        <v>55.248618784530393</v>
      </c>
      <c r="I160" s="33">
        <f t="shared" si="48"/>
        <v>70.370370370370367</v>
      </c>
      <c r="J160" s="33">
        <f t="shared" si="48"/>
        <v>64.644351464435147</v>
      </c>
    </row>
    <row r="161" spans="1:10" ht="12" customHeight="1" x14ac:dyDescent="0.25">
      <c r="A161" s="11" t="s">
        <v>96</v>
      </c>
      <c r="B161" s="27">
        <v>14</v>
      </c>
      <c r="C161" s="27">
        <v>19</v>
      </c>
      <c r="D161" s="27">
        <f t="shared" ref="D161:D167" si="49">+B161+C161</f>
        <v>33</v>
      </c>
      <c r="E161" s="27">
        <v>7</v>
      </c>
      <c r="F161" s="27">
        <v>19</v>
      </c>
      <c r="G161" s="27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1" t="s">
        <v>87</v>
      </c>
      <c r="B162" s="27">
        <v>51</v>
      </c>
      <c r="C162" s="27">
        <v>83</v>
      </c>
      <c r="D162" s="27">
        <f t="shared" si="49"/>
        <v>134</v>
      </c>
      <c r="E162" s="27">
        <v>38</v>
      </c>
      <c r="F162" s="27">
        <v>55</v>
      </c>
      <c r="G162" s="27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1" t="s">
        <v>95</v>
      </c>
      <c r="B163" s="27">
        <v>14</v>
      </c>
      <c r="C163" s="27">
        <v>11</v>
      </c>
      <c r="D163" s="27">
        <f t="shared" si="49"/>
        <v>25</v>
      </c>
      <c r="E163" s="27">
        <v>6</v>
      </c>
      <c r="F163" s="27">
        <v>2</v>
      </c>
      <c r="G163" s="27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1" t="s">
        <v>94</v>
      </c>
      <c r="B164" s="27">
        <v>47</v>
      </c>
      <c r="C164" s="27">
        <v>139</v>
      </c>
      <c r="D164" s="27">
        <f t="shared" si="49"/>
        <v>186</v>
      </c>
      <c r="E164" s="27">
        <v>18</v>
      </c>
      <c r="F164" s="27">
        <v>88</v>
      </c>
      <c r="G164" s="27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1" t="s">
        <v>104</v>
      </c>
      <c r="B165" s="27">
        <v>3</v>
      </c>
      <c r="C165" s="27">
        <v>21</v>
      </c>
      <c r="D165" s="27">
        <f t="shared" si="49"/>
        <v>24</v>
      </c>
      <c r="E165" s="27">
        <v>5</v>
      </c>
      <c r="F165" s="27">
        <v>35</v>
      </c>
      <c r="G165" s="27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1" t="s">
        <v>98</v>
      </c>
      <c r="B166" s="27">
        <v>16</v>
      </c>
      <c r="C166" s="27">
        <v>16</v>
      </c>
      <c r="D166" s="27">
        <f t="shared" si="49"/>
        <v>32</v>
      </c>
      <c r="E166" s="27">
        <v>10</v>
      </c>
      <c r="F166" s="27">
        <v>6</v>
      </c>
      <c r="G166" s="27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1" t="s">
        <v>93</v>
      </c>
      <c r="B167" s="27">
        <v>36</v>
      </c>
      <c r="C167" s="27">
        <v>8</v>
      </c>
      <c r="D167" s="27">
        <f t="shared" si="49"/>
        <v>44</v>
      </c>
      <c r="E167" s="27">
        <v>16</v>
      </c>
      <c r="F167" s="27">
        <v>4</v>
      </c>
      <c r="G167" s="27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3" t="s">
        <v>9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3">
        <f t="shared" si="48"/>
        <v>54.508196721311478</v>
      </c>
      <c r="I168" s="33">
        <f t="shared" si="48"/>
        <v>38.127090301003349</v>
      </c>
      <c r="J168" s="33">
        <f t="shared" si="48"/>
        <v>45.488029465930019</v>
      </c>
    </row>
    <row r="169" spans="1:10" ht="12" customHeight="1" x14ac:dyDescent="0.25">
      <c r="A169" s="11" t="s">
        <v>78</v>
      </c>
      <c r="B169" s="27">
        <v>10</v>
      </c>
      <c r="C169" s="27">
        <v>17</v>
      </c>
      <c r="D169" s="27">
        <f t="shared" ref="D169:D179" si="52">+B169+C169</f>
        <v>27</v>
      </c>
      <c r="E169" s="27">
        <v>6</v>
      </c>
      <c r="F169" s="27">
        <v>3</v>
      </c>
      <c r="G169" s="27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1" t="s">
        <v>70</v>
      </c>
      <c r="B170" s="27">
        <v>37</v>
      </c>
      <c r="C170" s="27">
        <v>51</v>
      </c>
      <c r="D170" s="27">
        <f t="shared" si="52"/>
        <v>88</v>
      </c>
      <c r="E170" s="27">
        <v>11</v>
      </c>
      <c r="F170" s="27">
        <v>17</v>
      </c>
      <c r="G170" s="27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1" t="s">
        <v>96</v>
      </c>
      <c r="B171" s="27">
        <v>17</v>
      </c>
      <c r="C171" s="27">
        <v>27</v>
      </c>
      <c r="D171" s="27">
        <f t="shared" si="52"/>
        <v>44</v>
      </c>
      <c r="E171" s="27">
        <v>15</v>
      </c>
      <c r="F171" s="27">
        <v>20</v>
      </c>
      <c r="G171" s="27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1" t="s">
        <v>87</v>
      </c>
      <c r="B172" s="27">
        <v>47</v>
      </c>
      <c r="C172" s="27">
        <v>82</v>
      </c>
      <c r="D172" s="27">
        <f t="shared" si="52"/>
        <v>129</v>
      </c>
      <c r="E172" s="27">
        <v>29</v>
      </c>
      <c r="F172" s="27">
        <v>42</v>
      </c>
      <c r="G172" s="27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1" t="s">
        <v>103</v>
      </c>
      <c r="B173" s="27">
        <v>4</v>
      </c>
      <c r="C173" s="27">
        <v>16</v>
      </c>
      <c r="D173" s="27">
        <f t="shared" si="52"/>
        <v>20</v>
      </c>
      <c r="E173" s="27">
        <v>5</v>
      </c>
      <c r="F173" s="27">
        <v>3</v>
      </c>
      <c r="G173" s="27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1" t="s">
        <v>98</v>
      </c>
      <c r="B174" s="27">
        <v>15</v>
      </c>
      <c r="C174" s="27">
        <v>19</v>
      </c>
      <c r="D174" s="27">
        <f t="shared" si="52"/>
        <v>34</v>
      </c>
      <c r="E174" s="27">
        <v>12</v>
      </c>
      <c r="F174" s="27">
        <v>5</v>
      </c>
      <c r="G174" s="27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1" t="s">
        <v>102</v>
      </c>
      <c r="B175" s="27">
        <v>4</v>
      </c>
      <c r="C175" s="27">
        <v>0</v>
      </c>
      <c r="D175" s="27">
        <f t="shared" si="52"/>
        <v>4</v>
      </c>
      <c r="E175" s="27">
        <v>2</v>
      </c>
      <c r="F175" s="27">
        <v>1</v>
      </c>
      <c r="G175" s="27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1" t="s">
        <v>93</v>
      </c>
      <c r="B176" s="27">
        <v>18</v>
      </c>
      <c r="C176" s="27">
        <v>13</v>
      </c>
      <c r="D176" s="27">
        <f t="shared" si="52"/>
        <v>31</v>
      </c>
      <c r="E176" s="27">
        <v>11</v>
      </c>
      <c r="F176" s="27">
        <v>2</v>
      </c>
      <c r="G176" s="27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9" t="s">
        <v>101</v>
      </c>
      <c r="B177" s="30">
        <v>38</v>
      </c>
      <c r="C177" s="30">
        <v>21</v>
      </c>
      <c r="D177" s="27">
        <f t="shared" si="52"/>
        <v>59</v>
      </c>
      <c r="E177" s="30">
        <v>18</v>
      </c>
      <c r="F177" s="30">
        <v>6</v>
      </c>
      <c r="G177" s="27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1" t="s">
        <v>100</v>
      </c>
      <c r="B178" s="27">
        <v>36</v>
      </c>
      <c r="C178" s="27">
        <v>18</v>
      </c>
      <c r="D178" s="27">
        <f t="shared" si="52"/>
        <v>54</v>
      </c>
      <c r="E178" s="27">
        <v>16</v>
      </c>
      <c r="F178" s="27">
        <v>4</v>
      </c>
      <c r="G178" s="27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1" t="s">
        <v>99</v>
      </c>
      <c r="B179" s="27">
        <v>18</v>
      </c>
      <c r="C179" s="27">
        <v>35</v>
      </c>
      <c r="D179" s="27">
        <f t="shared" si="52"/>
        <v>53</v>
      </c>
      <c r="E179" s="27">
        <v>8</v>
      </c>
      <c r="F179" s="27">
        <v>11</v>
      </c>
      <c r="G179" s="27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3" t="s">
        <v>41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3">
        <f t="shared" si="48"/>
        <v>43.661971830985912</v>
      </c>
      <c r="I180" s="33">
        <f t="shared" si="48"/>
        <v>47.058823529411761</v>
      </c>
      <c r="J180" s="33">
        <f t="shared" si="48"/>
        <v>45.789473684210527</v>
      </c>
    </row>
    <row r="181" spans="1:10" ht="12" customHeight="1" x14ac:dyDescent="0.25">
      <c r="A181" s="11" t="s">
        <v>96</v>
      </c>
      <c r="B181" s="27">
        <v>9</v>
      </c>
      <c r="C181" s="27">
        <v>18</v>
      </c>
      <c r="D181" s="27">
        <f t="shared" ref="D181:D186" si="55">+B181+C181</f>
        <v>27</v>
      </c>
      <c r="E181" s="27">
        <v>6</v>
      </c>
      <c r="F181" s="27">
        <v>10</v>
      </c>
      <c r="G181" s="27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1" t="s">
        <v>87</v>
      </c>
      <c r="B182" s="27">
        <v>31</v>
      </c>
      <c r="C182" s="27">
        <v>33</v>
      </c>
      <c r="D182" s="27">
        <f t="shared" si="55"/>
        <v>64</v>
      </c>
      <c r="E182" s="27">
        <v>9</v>
      </c>
      <c r="F182" s="27">
        <v>22</v>
      </c>
      <c r="G182" s="27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1" t="s">
        <v>98</v>
      </c>
      <c r="B183" s="27">
        <v>13</v>
      </c>
      <c r="C183" s="27">
        <v>5</v>
      </c>
      <c r="D183" s="27">
        <f t="shared" si="55"/>
        <v>18</v>
      </c>
      <c r="E183" s="27">
        <v>6</v>
      </c>
      <c r="F183" s="27">
        <v>5</v>
      </c>
      <c r="G183" s="27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1" t="s">
        <v>93</v>
      </c>
      <c r="B184" s="27">
        <v>6</v>
      </c>
      <c r="C184" s="27">
        <v>8</v>
      </c>
      <c r="D184" s="27">
        <f t="shared" si="55"/>
        <v>14</v>
      </c>
      <c r="E184" s="27">
        <v>6</v>
      </c>
      <c r="F184" s="27">
        <v>4</v>
      </c>
      <c r="G184" s="27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1" t="s">
        <v>69</v>
      </c>
      <c r="B185" s="27">
        <v>4</v>
      </c>
      <c r="C185" s="27">
        <v>33</v>
      </c>
      <c r="D185" s="27">
        <f t="shared" si="55"/>
        <v>37</v>
      </c>
      <c r="E185" s="27">
        <v>3</v>
      </c>
      <c r="F185" s="27">
        <v>12</v>
      </c>
      <c r="G185" s="27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1" t="s">
        <v>85</v>
      </c>
      <c r="B186" s="27">
        <v>8</v>
      </c>
      <c r="C186" s="27">
        <v>22</v>
      </c>
      <c r="D186" s="27">
        <f t="shared" si="55"/>
        <v>30</v>
      </c>
      <c r="E186" s="27">
        <v>1</v>
      </c>
      <c r="F186" s="27">
        <v>3</v>
      </c>
      <c r="G186" s="27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3" t="s">
        <v>7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3">
        <f t="shared" si="48"/>
        <v>53.846153846153847</v>
      </c>
      <c r="I187" s="33">
        <f t="shared" si="48"/>
        <v>67.045454545454547</v>
      </c>
      <c r="J187" s="33">
        <f t="shared" si="48"/>
        <v>62.40786240786241</v>
      </c>
    </row>
    <row r="188" spans="1:10" ht="12" customHeight="1" x14ac:dyDescent="0.25">
      <c r="A188" s="11" t="s">
        <v>144</v>
      </c>
      <c r="B188" s="27">
        <v>0</v>
      </c>
      <c r="C188" s="27">
        <v>0</v>
      </c>
      <c r="D188" s="27">
        <f t="shared" ref="D188:D198" si="58">+B188+C188</f>
        <v>0</v>
      </c>
      <c r="E188" s="27">
        <v>5</v>
      </c>
      <c r="F188" s="27">
        <v>0</v>
      </c>
      <c r="G188" s="27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1" t="s">
        <v>70</v>
      </c>
      <c r="B189" s="27">
        <v>24</v>
      </c>
      <c r="C189" s="27">
        <v>18</v>
      </c>
      <c r="D189" s="27">
        <f t="shared" si="58"/>
        <v>42</v>
      </c>
      <c r="E189" s="27">
        <v>5</v>
      </c>
      <c r="F189" s="27">
        <v>12</v>
      </c>
      <c r="G189" s="27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1" t="s">
        <v>97</v>
      </c>
      <c r="B190" s="27">
        <v>14</v>
      </c>
      <c r="C190" s="27">
        <v>20</v>
      </c>
      <c r="D190" s="27">
        <f t="shared" si="58"/>
        <v>34</v>
      </c>
      <c r="E190" s="27">
        <v>7</v>
      </c>
      <c r="F190" s="27">
        <v>9</v>
      </c>
      <c r="G190" s="27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1" t="s">
        <v>96</v>
      </c>
      <c r="B191" s="27">
        <v>14</v>
      </c>
      <c r="C191" s="27">
        <v>23</v>
      </c>
      <c r="D191" s="27">
        <f t="shared" si="58"/>
        <v>37</v>
      </c>
      <c r="E191" s="27">
        <v>8</v>
      </c>
      <c r="F191" s="27">
        <v>6</v>
      </c>
      <c r="G191" s="27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1" t="s">
        <v>87</v>
      </c>
      <c r="B192" s="27">
        <v>20</v>
      </c>
      <c r="C192" s="27">
        <v>32</v>
      </c>
      <c r="D192" s="27">
        <f t="shared" si="58"/>
        <v>52</v>
      </c>
      <c r="E192" s="27">
        <v>20</v>
      </c>
      <c r="F192" s="27">
        <v>33</v>
      </c>
      <c r="G192" s="27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1" t="s">
        <v>95</v>
      </c>
      <c r="B193" s="27">
        <v>16</v>
      </c>
      <c r="C193" s="27">
        <v>15</v>
      </c>
      <c r="D193" s="27">
        <f t="shared" si="58"/>
        <v>31</v>
      </c>
      <c r="E193" s="27">
        <v>3</v>
      </c>
      <c r="F193" s="27">
        <v>3</v>
      </c>
      <c r="G193" s="27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1" t="s">
        <v>94</v>
      </c>
      <c r="B194" s="27">
        <v>17</v>
      </c>
      <c r="C194" s="27">
        <v>54</v>
      </c>
      <c r="D194" s="27">
        <f t="shared" si="58"/>
        <v>71</v>
      </c>
      <c r="E194" s="27">
        <v>11</v>
      </c>
      <c r="F194" s="27">
        <v>61</v>
      </c>
      <c r="G194" s="27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1" t="s">
        <v>93</v>
      </c>
      <c r="B195" s="27">
        <v>14</v>
      </c>
      <c r="C195" s="27">
        <v>3</v>
      </c>
      <c r="D195" s="27">
        <f t="shared" si="58"/>
        <v>17</v>
      </c>
      <c r="E195" s="27">
        <v>10</v>
      </c>
      <c r="F195" s="27">
        <v>2</v>
      </c>
      <c r="G195" s="27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1" t="s">
        <v>69</v>
      </c>
      <c r="B196" s="27">
        <v>13</v>
      </c>
      <c r="C196" s="27">
        <v>56</v>
      </c>
      <c r="D196" s="27">
        <f t="shared" si="58"/>
        <v>69</v>
      </c>
      <c r="E196" s="27">
        <v>3</v>
      </c>
      <c r="F196" s="27">
        <v>35</v>
      </c>
      <c r="G196" s="27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1" t="s">
        <v>92</v>
      </c>
      <c r="B197" s="27">
        <v>4</v>
      </c>
      <c r="C197" s="27">
        <v>17</v>
      </c>
      <c r="D197" s="27">
        <f t="shared" si="58"/>
        <v>21</v>
      </c>
      <c r="E197" s="27">
        <v>2</v>
      </c>
      <c r="F197" s="27">
        <v>6</v>
      </c>
      <c r="G197" s="27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1" t="s">
        <v>85</v>
      </c>
      <c r="B198" s="27">
        <v>7</v>
      </c>
      <c r="C198" s="27">
        <v>26</v>
      </c>
      <c r="D198" s="27">
        <f t="shared" si="58"/>
        <v>33</v>
      </c>
      <c r="E198" s="27">
        <v>3</v>
      </c>
      <c r="F198" s="27">
        <v>10</v>
      </c>
      <c r="G198" s="27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4" t="s">
        <v>6</v>
      </c>
      <c r="B199" s="13">
        <f t="shared" ref="B199:G199" si="60">+B205+B229+B213+B226+B221+B200</f>
        <v>294</v>
      </c>
      <c r="C199" s="13">
        <f t="shared" si="60"/>
        <v>539</v>
      </c>
      <c r="D199" s="13">
        <f t="shared" si="60"/>
        <v>833</v>
      </c>
      <c r="E199" s="13">
        <f t="shared" si="60"/>
        <v>79</v>
      </c>
      <c r="F199" s="13">
        <f t="shared" si="60"/>
        <v>257</v>
      </c>
      <c r="G199" s="13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3" t="s">
        <v>163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3" t="e">
        <f t="shared" si="48"/>
        <v>#DIV/0!</v>
      </c>
      <c r="I200" s="33" t="e">
        <f t="shared" si="48"/>
        <v>#DIV/0!</v>
      </c>
      <c r="J200" s="33" t="e">
        <f t="shared" si="48"/>
        <v>#DIV/0!</v>
      </c>
    </row>
    <row r="201" spans="1:10" ht="12" customHeight="1" x14ac:dyDescent="0.25">
      <c r="A201" s="12" t="s">
        <v>68</v>
      </c>
      <c r="B201" s="27">
        <v>0</v>
      </c>
      <c r="C201" s="27">
        <v>0</v>
      </c>
      <c r="D201" s="27">
        <f>+B201+C201</f>
        <v>0</v>
      </c>
      <c r="E201" s="27">
        <v>0</v>
      </c>
      <c r="F201" s="27">
        <v>0</v>
      </c>
      <c r="G201" s="27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2" t="s">
        <v>164</v>
      </c>
      <c r="B202" s="27">
        <v>0</v>
      </c>
      <c r="C202" s="27">
        <v>0</v>
      </c>
      <c r="D202" s="27">
        <f>+B202+C202</f>
        <v>0</v>
      </c>
      <c r="E202" s="27">
        <v>0</v>
      </c>
      <c r="F202" s="27">
        <v>0</v>
      </c>
      <c r="G202" s="27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2" t="s">
        <v>91</v>
      </c>
      <c r="B203" s="27">
        <v>0</v>
      </c>
      <c r="C203" s="27">
        <v>0</v>
      </c>
      <c r="D203" s="27">
        <f>+B203+C203</f>
        <v>0</v>
      </c>
      <c r="E203" s="27">
        <v>0</v>
      </c>
      <c r="F203" s="27">
        <v>0</v>
      </c>
      <c r="G203" s="27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2" t="s">
        <v>90</v>
      </c>
      <c r="B204" s="27">
        <v>0</v>
      </c>
      <c r="C204" s="27">
        <v>0</v>
      </c>
      <c r="D204" s="27">
        <f>+B204+C204</f>
        <v>0</v>
      </c>
      <c r="E204" s="27">
        <v>0</v>
      </c>
      <c r="F204" s="27">
        <v>0</v>
      </c>
      <c r="G204" s="27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3" t="s">
        <v>40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3">
        <f t="shared" si="48"/>
        <v>23.423423423423422</v>
      </c>
      <c r="I205" s="33">
        <f t="shared" si="48"/>
        <v>52.529182879377437</v>
      </c>
      <c r="J205" s="33">
        <f t="shared" si="48"/>
        <v>43.75</v>
      </c>
    </row>
    <row r="206" spans="1:10" ht="12" customHeight="1" x14ac:dyDescent="0.25">
      <c r="A206" s="12" t="s">
        <v>88</v>
      </c>
      <c r="B206" s="27">
        <v>16</v>
      </c>
      <c r="C206" s="27">
        <v>7</v>
      </c>
      <c r="D206" s="27">
        <f t="shared" ref="D206:D212" si="63">+B206+C206</f>
        <v>23</v>
      </c>
      <c r="E206" s="27">
        <v>0</v>
      </c>
      <c r="F206" s="27">
        <v>4</v>
      </c>
      <c r="G206" s="27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1" t="s">
        <v>87</v>
      </c>
      <c r="B207" s="27">
        <v>37</v>
      </c>
      <c r="C207" s="27">
        <v>53</v>
      </c>
      <c r="D207" s="27">
        <f t="shared" si="63"/>
        <v>90</v>
      </c>
      <c r="E207" s="27">
        <v>9</v>
      </c>
      <c r="F207" s="27">
        <v>26</v>
      </c>
      <c r="G207" s="27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1" t="s">
        <v>86</v>
      </c>
      <c r="B208" s="27">
        <v>11</v>
      </c>
      <c r="C208" s="27">
        <v>73</v>
      </c>
      <c r="D208" s="27">
        <f t="shared" si="63"/>
        <v>84</v>
      </c>
      <c r="E208" s="27">
        <v>6</v>
      </c>
      <c r="F208" s="27">
        <v>42</v>
      </c>
      <c r="G208" s="27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1" t="s">
        <v>89</v>
      </c>
      <c r="B209" s="27">
        <v>0</v>
      </c>
      <c r="C209" s="27">
        <v>0</v>
      </c>
      <c r="D209" s="27">
        <f t="shared" si="63"/>
        <v>0</v>
      </c>
      <c r="E209" s="27">
        <v>0</v>
      </c>
      <c r="F209" s="27">
        <v>0</v>
      </c>
      <c r="G209" s="27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1" t="s">
        <v>67</v>
      </c>
      <c r="B210" s="27">
        <v>28</v>
      </c>
      <c r="C210" s="27">
        <v>16</v>
      </c>
      <c r="D210" s="27">
        <f t="shared" si="63"/>
        <v>44</v>
      </c>
      <c r="E210" s="27">
        <v>2</v>
      </c>
      <c r="F210" s="27">
        <v>7</v>
      </c>
      <c r="G210" s="27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1" t="s">
        <v>75</v>
      </c>
      <c r="B211" s="27">
        <v>14</v>
      </c>
      <c r="C211" s="27">
        <v>73</v>
      </c>
      <c r="D211" s="27">
        <f t="shared" si="63"/>
        <v>87</v>
      </c>
      <c r="E211" s="27">
        <v>6</v>
      </c>
      <c r="F211" s="27">
        <v>43</v>
      </c>
      <c r="G211" s="27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1" t="s">
        <v>85</v>
      </c>
      <c r="B212" s="27">
        <v>5</v>
      </c>
      <c r="C212" s="27">
        <v>35</v>
      </c>
      <c r="D212" s="27">
        <f t="shared" si="63"/>
        <v>40</v>
      </c>
      <c r="E212" s="27">
        <v>3</v>
      </c>
      <c r="F212" s="27">
        <v>13</v>
      </c>
      <c r="G212" s="27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3" t="s">
        <v>38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3">
        <f t="shared" si="65"/>
        <v>22</v>
      </c>
      <c r="I213" s="33">
        <f t="shared" si="65"/>
        <v>28.125</v>
      </c>
      <c r="J213" s="33">
        <f t="shared" si="65"/>
        <v>26.027397260273972</v>
      </c>
    </row>
    <row r="214" spans="1:10" ht="12" customHeight="1" x14ac:dyDescent="0.25">
      <c r="A214" s="11" t="s">
        <v>78</v>
      </c>
      <c r="B214" s="27">
        <v>6</v>
      </c>
      <c r="C214" s="27">
        <v>16</v>
      </c>
      <c r="D214" s="27">
        <f t="shared" ref="D214:D220" si="67">+B214+C214</f>
        <v>22</v>
      </c>
      <c r="E214" s="27">
        <v>3</v>
      </c>
      <c r="F214" s="27">
        <v>7</v>
      </c>
      <c r="G214" s="27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1" t="s">
        <v>83</v>
      </c>
      <c r="B215" s="27">
        <v>1</v>
      </c>
      <c r="C215" s="27">
        <v>6</v>
      </c>
      <c r="D215" s="27">
        <f t="shared" si="67"/>
        <v>7</v>
      </c>
      <c r="E215" s="27">
        <v>0</v>
      </c>
      <c r="F215" s="27">
        <v>0</v>
      </c>
      <c r="G215" s="27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1" t="s">
        <v>84</v>
      </c>
      <c r="B216" s="27">
        <v>18</v>
      </c>
      <c r="C216" s="27">
        <v>31</v>
      </c>
      <c r="D216" s="27">
        <f t="shared" si="67"/>
        <v>49</v>
      </c>
      <c r="E216" s="27">
        <v>2</v>
      </c>
      <c r="F216" s="27">
        <v>6</v>
      </c>
      <c r="G216" s="27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1" t="s">
        <v>81</v>
      </c>
      <c r="B217" s="27">
        <v>1</v>
      </c>
      <c r="C217" s="27">
        <v>1</v>
      </c>
      <c r="D217" s="27">
        <f t="shared" si="67"/>
        <v>2</v>
      </c>
      <c r="E217" s="27">
        <v>0</v>
      </c>
      <c r="F217" s="27">
        <v>0</v>
      </c>
      <c r="G217" s="27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1" t="s">
        <v>82</v>
      </c>
      <c r="B218" s="27">
        <v>10</v>
      </c>
      <c r="C218" s="27">
        <v>8</v>
      </c>
      <c r="D218" s="27">
        <f t="shared" si="67"/>
        <v>18</v>
      </c>
      <c r="E218" s="27">
        <v>4</v>
      </c>
      <c r="F218" s="27">
        <v>5</v>
      </c>
      <c r="G218" s="27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1" t="s">
        <v>79</v>
      </c>
      <c r="B219" s="27">
        <v>1</v>
      </c>
      <c r="C219" s="27">
        <v>2</v>
      </c>
      <c r="D219" s="27">
        <f t="shared" si="67"/>
        <v>3</v>
      </c>
      <c r="E219" s="27">
        <v>0</v>
      </c>
      <c r="F219" s="27">
        <v>0</v>
      </c>
      <c r="G219" s="27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1" t="s">
        <v>80</v>
      </c>
      <c r="B220" s="27">
        <v>13</v>
      </c>
      <c r="C220" s="27">
        <v>32</v>
      </c>
      <c r="D220" s="27">
        <f t="shared" si="67"/>
        <v>45</v>
      </c>
      <c r="E220" s="27">
        <v>2</v>
      </c>
      <c r="F220" s="27">
        <v>9</v>
      </c>
      <c r="G220" s="27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3" t="s">
        <v>39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3">
        <f t="shared" si="65"/>
        <v>39.130434782608695</v>
      </c>
      <c r="I221" s="33">
        <f t="shared" si="65"/>
        <v>48</v>
      </c>
      <c r="J221" s="33">
        <f t="shared" si="65"/>
        <v>45.205479452054789</v>
      </c>
    </row>
    <row r="222" spans="1:10" ht="12" customHeight="1" x14ac:dyDescent="0.25">
      <c r="A222" s="11" t="s">
        <v>78</v>
      </c>
      <c r="B222" s="27">
        <v>7</v>
      </c>
      <c r="C222" s="27">
        <v>4</v>
      </c>
      <c r="D222" s="27">
        <f>+B222+C222</f>
        <v>11</v>
      </c>
      <c r="E222" s="27">
        <v>1</v>
      </c>
      <c r="F222" s="27">
        <v>0</v>
      </c>
      <c r="G222" s="27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1" t="s">
        <v>77</v>
      </c>
      <c r="B223" s="27">
        <v>3</v>
      </c>
      <c r="C223" s="27">
        <v>8</v>
      </c>
      <c r="D223" s="27">
        <f>+B223+C223</f>
        <v>11</v>
      </c>
      <c r="E223" s="27">
        <v>2</v>
      </c>
      <c r="F223" s="27">
        <v>7</v>
      </c>
      <c r="G223" s="27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1" t="s">
        <v>76</v>
      </c>
      <c r="B224" s="27">
        <v>7</v>
      </c>
      <c r="C224" s="27">
        <v>14</v>
      </c>
      <c r="D224" s="27">
        <f>+B224+C224</f>
        <v>21</v>
      </c>
      <c r="E224" s="27">
        <v>4</v>
      </c>
      <c r="F224" s="27">
        <v>4</v>
      </c>
      <c r="G224" s="27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1" t="s">
        <v>75</v>
      </c>
      <c r="B225" s="27">
        <v>6</v>
      </c>
      <c r="C225" s="27">
        <v>24</v>
      </c>
      <c r="D225" s="27">
        <f>+B225+C225</f>
        <v>30</v>
      </c>
      <c r="E225" s="27">
        <v>2</v>
      </c>
      <c r="F225" s="27">
        <v>13</v>
      </c>
      <c r="G225" s="27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3" t="s">
        <v>54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3">
        <f t="shared" si="65"/>
        <v>55.000000000000007</v>
      </c>
      <c r="I226" s="33">
        <f t="shared" si="65"/>
        <v>72.727272727272734</v>
      </c>
      <c r="J226" s="33">
        <f t="shared" si="65"/>
        <v>68.604651162790702</v>
      </c>
    </row>
    <row r="227" spans="1:10" ht="12" customHeight="1" x14ac:dyDescent="0.25">
      <c r="A227" s="11" t="s">
        <v>70</v>
      </c>
      <c r="B227" s="27">
        <v>8</v>
      </c>
      <c r="C227" s="27">
        <v>15</v>
      </c>
      <c r="D227" s="27">
        <f>+B227+C227</f>
        <v>23</v>
      </c>
      <c r="E227" s="27">
        <v>2</v>
      </c>
      <c r="F227" s="27">
        <v>8</v>
      </c>
      <c r="G227" s="27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1" t="s">
        <v>69</v>
      </c>
      <c r="B228" s="27">
        <v>12</v>
      </c>
      <c r="C228" s="27">
        <v>51</v>
      </c>
      <c r="D228" s="27">
        <f>+B228+C228</f>
        <v>63</v>
      </c>
      <c r="E228" s="27">
        <v>9</v>
      </c>
      <c r="F228" s="27">
        <v>40</v>
      </c>
      <c r="G228" s="27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3" t="s">
        <v>4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3">
        <f t="shared" si="65"/>
        <v>24.444444444444443</v>
      </c>
      <c r="I229" s="33">
        <f t="shared" si="65"/>
        <v>32.857142857142854</v>
      </c>
      <c r="J229" s="33">
        <f t="shared" si="65"/>
        <v>28.125</v>
      </c>
    </row>
    <row r="230" spans="1:10" ht="12" customHeight="1" x14ac:dyDescent="0.25">
      <c r="A230" s="11" t="s">
        <v>147</v>
      </c>
      <c r="B230" s="27">
        <v>21</v>
      </c>
      <c r="C230" s="27">
        <v>18</v>
      </c>
      <c r="D230" s="27">
        <f>+B230+C230</f>
        <v>39</v>
      </c>
      <c r="E230" s="27">
        <v>6</v>
      </c>
      <c r="F230" s="27">
        <v>8</v>
      </c>
      <c r="G230" s="27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1" t="s">
        <v>68</v>
      </c>
      <c r="B231" s="27">
        <v>25</v>
      </c>
      <c r="C231" s="27">
        <v>11</v>
      </c>
      <c r="D231" s="27">
        <f>+B231+C231</f>
        <v>36</v>
      </c>
      <c r="E231" s="27">
        <v>4</v>
      </c>
      <c r="F231" s="27">
        <v>4</v>
      </c>
      <c r="G231" s="27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1" t="s">
        <v>148</v>
      </c>
      <c r="B232" s="27">
        <v>14</v>
      </c>
      <c r="C232" s="27">
        <v>8</v>
      </c>
      <c r="D232" s="27">
        <f>+B232+C232</f>
        <v>22</v>
      </c>
      <c r="E232" s="27">
        <v>9</v>
      </c>
      <c r="F232" s="27">
        <v>4</v>
      </c>
      <c r="G232" s="27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1" t="s">
        <v>67</v>
      </c>
      <c r="B233" s="27">
        <v>30</v>
      </c>
      <c r="C233" s="27">
        <v>33</v>
      </c>
      <c r="D233" s="27">
        <f>+B233+C233</f>
        <v>63</v>
      </c>
      <c r="E233" s="27">
        <v>3</v>
      </c>
      <c r="F233" s="27">
        <v>7</v>
      </c>
      <c r="G233" s="27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49</v>
      </c>
      <c r="B234" s="31">
        <f t="shared" ref="B234:G234" si="72">B8+B107+B199</f>
        <v>3550</v>
      </c>
      <c r="C234" s="31">
        <f t="shared" si="72"/>
        <v>5281</v>
      </c>
      <c r="D234" s="31">
        <f t="shared" si="72"/>
        <v>8831</v>
      </c>
      <c r="E234" s="31">
        <f t="shared" si="72"/>
        <v>2117</v>
      </c>
      <c r="F234" s="31">
        <f t="shared" si="72"/>
        <v>3535</v>
      </c>
      <c r="G234" s="31">
        <f t="shared" si="72"/>
        <v>5652</v>
      </c>
      <c r="H234" s="31">
        <f t="shared" si="65"/>
        <v>59.633802816901408</v>
      </c>
      <c r="I234" s="31">
        <f t="shared" si="65"/>
        <v>66.938079909108126</v>
      </c>
      <c r="J234" s="31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0" t="s">
        <v>2</v>
      </c>
      <c r="B236" s="10"/>
      <c r="C236" s="10"/>
      <c r="D236" s="10"/>
      <c r="E236" s="1"/>
      <c r="F236" s="1"/>
      <c r="G236" s="1"/>
      <c r="H236" s="1"/>
      <c r="I236" s="1"/>
      <c r="J236" s="10"/>
    </row>
    <row r="237" spans="1:10" x14ac:dyDescent="0.25">
      <c r="A237" s="10"/>
      <c r="B237" s="10"/>
      <c r="C237" s="10"/>
      <c r="D237" s="10"/>
      <c r="E237" s="1"/>
      <c r="F237" s="1"/>
      <c r="G237" s="1"/>
      <c r="H237" s="1"/>
      <c r="I237" s="1"/>
      <c r="J237" s="10"/>
    </row>
    <row r="238" spans="1:10" ht="24" customHeight="1" x14ac:dyDescent="0.25">
      <c r="A238" s="22" t="s">
        <v>154</v>
      </c>
      <c r="B238" s="77" t="s">
        <v>169</v>
      </c>
      <c r="C238" s="77"/>
      <c r="D238" s="77"/>
      <c r="E238" s="77"/>
      <c r="F238" s="77"/>
      <c r="G238" s="77"/>
      <c r="H238" s="77"/>
      <c r="I238" s="77"/>
      <c r="J238" s="77"/>
    </row>
    <row r="239" spans="1:10" x14ac:dyDescent="0.25">
      <c r="A239" s="22" t="s">
        <v>155</v>
      </c>
      <c r="B239" s="77" t="s">
        <v>170</v>
      </c>
      <c r="C239" s="77"/>
      <c r="D239" s="77"/>
      <c r="E239" s="77"/>
      <c r="F239" s="77"/>
      <c r="G239" s="77"/>
      <c r="H239" s="77"/>
      <c r="I239" s="77"/>
      <c r="J239" s="77"/>
    </row>
    <row r="240" spans="1:10" x14ac:dyDescent="0.25">
      <c r="A240" s="10"/>
      <c r="B240" s="77"/>
      <c r="C240" s="77"/>
      <c r="D240" s="77"/>
      <c r="E240" s="77"/>
      <c r="F240" s="77"/>
      <c r="G240" s="77"/>
      <c r="H240" s="77"/>
      <c r="I240" s="77"/>
      <c r="J240" s="77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78" t="s">
        <v>150</v>
      </c>
      <c r="B242" s="79" t="s">
        <v>156</v>
      </c>
      <c r="C242" s="79"/>
      <c r="D242" s="79"/>
      <c r="E242" s="79"/>
      <c r="F242" s="10"/>
      <c r="G242" s="14"/>
      <c r="H242" s="14"/>
      <c r="I242" s="14"/>
      <c r="J242" s="10"/>
    </row>
    <row r="243" spans="1:10" x14ac:dyDescent="0.25">
      <c r="A243" s="78"/>
      <c r="B243" s="80" t="s">
        <v>157</v>
      </c>
      <c r="C243" s="80"/>
      <c r="D243" s="80"/>
      <c r="E243" s="80"/>
      <c r="F243" s="10"/>
      <c r="G243" s="14"/>
      <c r="H243" s="14"/>
      <c r="I243" s="14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4"/>
      <c r="H244" s="14"/>
      <c r="I244" s="14"/>
      <c r="J244" s="10"/>
    </row>
    <row r="245" spans="1:10" x14ac:dyDescent="0.25">
      <c r="A245" s="10"/>
      <c r="B245" s="10" t="s">
        <v>149</v>
      </c>
      <c r="C245" s="10"/>
      <c r="D245" s="10"/>
      <c r="E245" s="10"/>
      <c r="F245" s="10"/>
      <c r="G245" s="14"/>
      <c r="H245" s="14"/>
      <c r="I245" s="14"/>
      <c r="J245" s="10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18 abadono escprepas</vt:lpstr>
      <vt:lpstr>27 Egresados y Titulados OK</vt:lpstr>
      <vt:lpstr>'18 abadono escprepas'!Área_de_impresión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