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D5110BDF-D11F-40C7-B790-B6210ECE00E5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26 Mat to Fac y Car" sheetId="40050" r:id="rId1"/>
    <sheet name="27 Egresados y Titulados OK" sheetId="39587" state="hidden" r:id="rId2"/>
  </sheets>
  <definedNames>
    <definedName name="_xlnm._FilterDatabase" localSheetId="0" hidden="1">'26 Mat to Fac y Car'!$A$6:$S$352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'26 Mat to Fac y Car'!$A$4:$S$360</definedName>
    <definedName name="_xlnm.Print_Area" localSheetId="1">'27 Egresados y Titulados OK'!$A$4:$J$236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DATE(YEAR('26 Mat to Fac y Car'!Inicio_prestamo),MONTH('26 Mat to Fac y Car'!Inicio_prestamo)+Payment_Number,DAY('26 Mat to Fac y Car'!Inicio_prestamo))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IF('26 Mat to Fac y Car'!Importe_del_préstamo*'26 Mat to Fac y Car'!Tasa_de_interés*'26 Mat to Fac y Car'!Años_préstamo*'26 Mat to Fac y Car'!Inicio_prestamo&gt;0,1,0)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MATCH(0.01,'26 Mat to Fac y Car'!Saldo_final,-1)+1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OFFSET('26 Mat to Fac y Car'!Impresión_completa,0,0,'26 Mat to Fac y Car'!Última_fila)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0">'26 Mat to Fac y Car'!$4:$8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IF('26 Mat to Fac y Car'!Valores_especificados,Fila_de_encabezado+'26 Mat to Fac y Car'!Número_de_pagos,Fila_de_encabezado)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IF('26 Mat to Fac y Car'!Importe_del_préstamo*'26 Mat to Fac y Car'!Tasa_de_interés*'26 Mat to Fac y Car'!Años_préstamo*'26 Mat to Fac y Car'!Inicio_prestamo&gt;0,1,0)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Titles" localSheetId="0" hidden="1">'26 Mat to Fac y Car'!$A$3:$IC$8</definedName>
    <definedName name="Z_C33438F8_5C83_49E6_95E7_3E9114ADD6F1_.wvu.PrintTitles" localSheetId="0" hidden="1">'26 Mat to Fac y Car'!$A$3:$IC$8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<sst xmlns="http://schemas.openxmlformats.org/spreadsheetml/2006/main" count="631" uniqueCount="261">
  <si>
    <t>Total</t>
  </si>
  <si>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</si>
  <si>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</si>
  <si>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</si>
  <si>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</si>
  <si>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</si>
  <si>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</si>
  <si>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</si>
  <si>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</si>
  <si>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</si>
  <si>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</si>
  <si>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</si>
  <si>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</si>
  <si>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</si>
  <si>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</si>
  <si>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</si>
  <si>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</si>
  <si>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</si>
  <si>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</si>
  <si>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</si>
  <si>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</si>
  <si>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</si>
  <si>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</si>
  <si>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</si>
  <si>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</si>
  <si>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</si>
  <si>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</si>
  <si>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</si>
  <si>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</si>
  <si>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</si>
  <si>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</si>
  <si>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</si>
  <si>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</si>
  <si>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</si>
  <si>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</si>
  <si>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</si>
  <si>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</si>
  <si>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</si>
  <si>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Facultad de Medicina</t>
  </si>
  <si>
    <t>Facultad de Medicina Veterinaria y Zootecnia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</si>
  <si>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</si>
  <si>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</si>
  <si>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</si>
  <si>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</si>
  <si>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</si>
  <si>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</si>
  <si>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</si>
  <si>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</si>
  <si>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</si>
  <si>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</si>
  <si>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1°</t>
  </si>
  <si>
    <t>2°</t>
  </si>
  <si>
    <t>3°</t>
  </si>
  <si>
    <t>4°</t>
  </si>
  <si>
    <t>6°</t>
  </si>
  <si>
    <t>Espacio universitario / Programa educativo</t>
  </si>
  <si>
    <t>5°</t>
  </si>
  <si>
    <t>T</t>
  </si>
  <si>
    <t>Índice de titulación global</t>
  </si>
  <si>
    <t>Escuela</t>
  </si>
  <si>
    <t>Artes Escénicas</t>
  </si>
  <si>
    <t>Acolman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</si>
  <si>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</si>
  <si>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</si>
  <si>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</si>
  <si>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</si>
  <si>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</si>
  <si>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</si>
  <si>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</si>
  <si>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</si>
  <si>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</si>
  <si>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</si>
  <si>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</si>
  <si>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</si>
  <si>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</si>
  <si>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</si>
  <si>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</si>
  <si>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</si>
  <si>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</si>
  <si>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</si>
  <si>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</si>
  <si>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</si>
  <si>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</si>
  <si>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</si>
  <si>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</si>
  <si>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</si>
  <si>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</si>
  <si>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</si>
  <si>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</si>
  <si>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</si>
  <si>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</si>
  <si>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</si>
  <si>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</si>
  <si>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</si>
  <si>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</si>
  <si>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</si>
  <si>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</si>
  <si>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</si>
  <si>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</si>
  <si>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</si>
  <si>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</si>
  <si>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</si>
  <si>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</si>
  <si>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</si>
  <si>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</si>
  <si>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</si>
  <si>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</si>
  <si>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</si>
  <si>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</si>
  <si>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</si>
  <si>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</si>
  <si>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</si>
  <si>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</si>
  <si>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</si>
  <si>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</si>
  <si>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</si>
  <si>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</si>
  <si>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</si>
  <si>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</si>
  <si>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</si>
  <si>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</si>
  <si>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</si>
  <si>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</si>
  <si>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</si>
  <si>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</si>
  <si>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 xml:space="preserve">Licenciatura en Geología Ambiental y Recursos Hídricos </t>
  </si>
  <si>
    <t>Licenciatura en Geoinformática</t>
  </si>
  <si>
    <t>Licenciatura en Geografía</t>
  </si>
  <si>
    <t>Licenciatura en Gerontología</t>
  </si>
  <si>
    <t>Licenciatura en Relaciones Económicas Internacionales (a distancia)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</si>
  <si>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</si>
  <si>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</si>
  <si>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</si>
  <si>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</si>
  <si>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</si>
  <si>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</si>
  <si>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</si>
  <si>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</si>
  <si>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</si>
  <si>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</si>
  <si>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</si>
  <si>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</si>
  <si>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</si>
  <si>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</si>
  <si>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</si>
  <si>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</si>
  <si>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</si>
  <si>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Médico Veterinario Zootecnista*</t>
  </si>
  <si>
    <t>Licenciatura de Ingeniero Agrónomo en Producción</t>
  </si>
  <si>
    <t>Licenciatura en Ingeniería en Electrónica</t>
  </si>
  <si>
    <t>Licenciatura de Ingeniería en Sistemas Inteligentes</t>
  </si>
  <si>
    <t>Licenciatura en Geología Ambiental y Recursos Hídricos</t>
  </si>
  <si>
    <t>Licenciatura en Cirujano Dentista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</si>
  <si>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</si>
  <si>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</si>
  <si>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</si>
  <si>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</si>
  <si>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</si>
  <si>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</si>
  <si>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Licenciatura de Ingeniería en Plásticos</t>
  </si>
  <si>
    <t>Licenciatura de Ingeniería en Producción Industrial</t>
  </si>
  <si>
    <t>Licenciatura de Ingeniería en Software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</si>
  <si>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</si>
  <si>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</si>
  <si>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</si>
  <si>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</si>
  <si>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</si>
  <si>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</si>
  <si>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</si>
  <si>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</si>
  <si>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</si>
  <si>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</si>
  <si>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</si>
  <si>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</si>
  <si>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</si>
  <si>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</si>
  <si>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</si>
  <si>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</si>
  <si>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</si>
  <si>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r>
      <t xml:space="preserve">Licenciatura en Lengua y Literatura Hispánicas </t>
    </r>
    <r>
      <rPr>
        <vertAlign val="superscript"/>
        <sz val="9"/>
        <rFont val="Arial"/>
        <family val="2"/>
      </rPr>
      <t>1</t>
    </r>
  </si>
  <si>
    <t>Licenciatura en Administración y Promoción 
de la Obra Urbana</t>
  </si>
  <si>
    <t>Licenciatura en Ingeniería en Sistemas Energéticos 
Sustentables</t>
  </si>
  <si>
    <t>Licenciatura en Medios Alternos de Solución de Conflictos (mixta)</t>
  </si>
  <si>
    <t>Licenciatura en Enfermería (mixta)</t>
  </si>
  <si>
    <t>Licenciatura en Antropología Social (mixta)</t>
  </si>
  <si>
    <t>Licenciatura en Biología (mixta)</t>
  </si>
  <si>
    <t>Licenciatura en Psicología (mixta)</t>
  </si>
  <si>
    <t>Licenciatura en Trabajo Social (mixta)</t>
  </si>
  <si>
    <t>Licenciatura en Ciencias Políticas y Administración Pública (mixta)</t>
  </si>
  <si>
    <t>Licenciatura en Comunicación (mixta)</t>
  </si>
  <si>
    <t>Licenciatura en Gestión de la Información en Redes Sociales (mixta)</t>
  </si>
  <si>
    <t>Licenciatura en Sociología (mixta)</t>
  </si>
  <si>
    <t>Licenciatura en Administración (mixta)</t>
  </si>
  <si>
    <t>Licenciatura en Contaduría (mixta)</t>
  </si>
  <si>
    <t>Licenciatura en Informática Administrativa (mixta)</t>
  </si>
  <si>
    <t>Licenciatura en Mercadotecnia (mixta)</t>
  </si>
  <si>
    <t>Licenciatura en Geoinformática (mixta)</t>
  </si>
  <si>
    <t>Licenciatura en Geología Ambiental y Recursos Hídricos (mixta)</t>
  </si>
  <si>
    <t>Licenciatura en Fisioterapia (mixta)</t>
  </si>
  <si>
    <t>Licenciatura en Terapia Ocupacional (mixta)</t>
  </si>
  <si>
    <t>Licenciatura en Gastronomía (mixta)</t>
  </si>
  <si>
    <t>Licenciatura en Turismo (mixta)</t>
  </si>
  <si>
    <t xml:space="preserve">Licenciatura en Medios Alternos de Solución de Conflictos (mixta) </t>
  </si>
  <si>
    <t>Licenciatura de Médico Cirujano (mixta)*</t>
  </si>
  <si>
    <t>Unidad académica profesional Chimalhuacán</t>
  </si>
  <si>
    <t>Licenciatura en Negocios Internacionales Bilingüe</t>
  </si>
  <si>
    <t>Licenciatura en Medicina Veterinaria y Zootecnia</t>
  </si>
  <si>
    <t>Licenciatura en Ingeniería Química</t>
  </si>
  <si>
    <t>Licenciatura de Cirujano Dentista (mixta)</t>
  </si>
  <si>
    <t>Licenciatura de Ingeniero Agrónomo Zootecnista (mixta)</t>
  </si>
  <si>
    <t>Licenciatura en Artes Visuales (mixta)</t>
  </si>
  <si>
    <t>Licenciatura en Matemáticas (mixta)</t>
  </si>
  <si>
    <t>Licenciatura en Actuaría (mixta)</t>
  </si>
  <si>
    <t>Licenciatura en Economía (mixta)</t>
  </si>
  <si>
    <t>Licenciatura en Relaciones Económicas Internacionales (mixta)</t>
  </si>
  <si>
    <t>Tlalnepantla</t>
  </si>
  <si>
    <t>Licenciatura de Ingeniería en Transporte</t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</si>
  <si>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Programa educativo reestructurado en mayo de 2015 (ahora Licenciatura en Lengua y Literatura Hispánicas).</t>
    </r>
  </si>
  <si>
    <t>Alumnado por grado de avance</t>
  </si>
  <si>
    <t>Licenciatura en Física (mixta)</t>
  </si>
  <si>
    <t>Licenciatura en Educación (mixta)</t>
  </si>
  <si>
    <t>Licenciatura de Ingeniería en Computación (mixta)</t>
  </si>
  <si>
    <t>Licenciatura de Ingeniería Mecánica (mixta)</t>
  </si>
  <si>
    <t>Licenciatura de Ingeniería Civil (mixta)</t>
  </si>
  <si>
    <t>Licenciatura de Ingeniería en Electrónica (mixta)</t>
  </si>
  <si>
    <t>Licenciatura en Medicina Veterinaria y Zootecnia*</t>
  </si>
  <si>
    <t>Licenciatura en Ingeniero Agrónomo Zootecnista</t>
  </si>
  <si>
    <t>Licenciatura en Ingeniería en Sistemas y Comunicaciones (mixta)</t>
  </si>
  <si>
    <t>Licenciatura en Ingeniería Industrial (mixta)</t>
  </si>
  <si>
    <t>* Incluye alumnado que cursa 6° grado.</t>
  </si>
  <si>
    <t>Centro universitario UAEM</t>
  </si>
  <si>
    <t>Licenciatura en Lenguas Modernas (mixta)</t>
  </si>
  <si>
    <t>Licenciatura en Biotecnología (mixta)</t>
  </si>
  <si>
    <t>Licenciatura en Bioingeniería Médica (mixta)</t>
  </si>
  <si>
    <t>Técnico Superior Universitario en Prótesis Bucodental (mixta)</t>
  </si>
  <si>
    <t>Licenciatura de Ingeniería en Sistemas Inteligentes (mixta)</t>
  </si>
  <si>
    <t>Licenciatura de Ingeniería en Transporte (mixta)</t>
  </si>
  <si>
    <t>Licenciatura en Comercio Internacional (mixta)</t>
  </si>
  <si>
    <t>Licenciatura en Educación para la Salud (mixta)</t>
  </si>
  <si>
    <t>Licenciatura de Ingeniero Agrónomo en Producción (mixta)</t>
  </si>
  <si>
    <t>Fuente: Secretaría de Docencia, UAEMEX.</t>
  </si>
  <si>
    <t>Secretaría de Planeación y Desarrollo Institucional, UAEMEX.</t>
  </si>
  <si>
    <t>Licenciatura en Médico Cirujano*</t>
  </si>
  <si>
    <t>Matrícula de estudios profesionales por espacio académico y programa educativo 2024-2025</t>
  </si>
  <si>
    <t>Licenciatura en Música (mixta)</t>
  </si>
  <si>
    <t>Licenciatura en Ingeniería Agroindustrial (mixta)</t>
  </si>
  <si>
    <t>Licenciatura en Ingeniería Agronómica en Floricultura (mixta)</t>
  </si>
  <si>
    <t>Licenciatura en Ingeniería Agronómica Fitotecnista (mixta)</t>
  </si>
  <si>
    <t>Licenciatura en Cultura Física y Deporte (mixta)</t>
  </si>
  <si>
    <t>Licenciatura en Logística (mixta)</t>
  </si>
  <si>
    <t>Licenciatura en Arte Teatral (mixta)</t>
  </si>
  <si>
    <t>Licenciatura en Ciencias de la Información Documental (mixta)</t>
  </si>
  <si>
    <t>Licenciatura en Filosofía (mixta)</t>
  </si>
  <si>
    <t>Licenciatura en Historia (mixta)</t>
  </si>
  <si>
    <t>Licenciatura en Lengua y Literatura Hispánicas (mixta)</t>
  </si>
  <si>
    <t>Licenciatura en Ingeniería en Inteligencia Artificial (mixta)</t>
  </si>
  <si>
    <t>Licenciatura en Gestión e Innovación Turística (mixta)</t>
  </si>
  <si>
    <t>Licenciatura en Derecho Internacional (mixta)</t>
  </si>
  <si>
    <t>Licenciatura en Negocios Internacionales (mixta)</t>
  </si>
  <si>
    <t>Licenciatura en Ingeniería en Sistemas Energéticos
Sustentables (mixta)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</si>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</sst>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000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rgb="FF000000"/>
      <name val="Arial"/>
      <family val="2"/>
    </font>
    <font>
      <sz val="9"/>
      <color theme="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4" fillId="26" borderId="12" applyNumberFormat="0" applyAlignment="0" applyProtection="0"/>
    <xf numFmtId="0" fontId="54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5" fillId="27" borderId="12" applyNumberFormat="0" applyAlignment="0" applyProtection="0"/>
    <xf numFmtId="0" fontId="55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7" borderId="1" applyNumberFormat="0" applyAlignment="0" applyProtection="0"/>
    <xf numFmtId="0" fontId="40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166" fontId="47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48" fillId="0" borderId="0"/>
    <xf numFmtId="0" fontId="5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3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166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8" fillId="0" borderId="0"/>
    <xf numFmtId="0" fontId="10" fillId="0" borderId="0"/>
    <xf numFmtId="166" fontId="10" fillId="0" borderId="0"/>
    <xf numFmtId="166" fontId="5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0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2" fillId="0" borderId="0"/>
    <xf numFmtId="0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10" fillId="0" borderId="0"/>
    <xf numFmtId="166" fontId="53" fillId="0" borderId="0"/>
    <xf numFmtId="166" fontId="53" fillId="0" borderId="0"/>
    <xf numFmtId="166" fontId="10" fillId="0" borderId="0"/>
    <xf numFmtId="166" fontId="10" fillId="0" borderId="0"/>
    <xf numFmtId="166" fontId="53" fillId="0" borderId="0"/>
    <xf numFmtId="166" fontId="53" fillId="0" borderId="0"/>
    <xf numFmtId="166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8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5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4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3" fillId="28" borderId="13" applyNumberFormat="0" applyFont="0" applyAlignment="0" applyProtection="0"/>
    <xf numFmtId="0" fontId="53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97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0" fontId="12" fillId="0" borderId="0" xfId="646" applyFont="1"/>
    <xf numFmtId="0" fontId="13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9" fillId="0" borderId="0" xfId="646" applyFont="1"/>
    <xf numFmtId="0" fontId="62" fillId="30" borderId="0" xfId="394" applyFont="1" applyFill="1"/>
    <xf numFmtId="0" fontId="62" fillId="30" borderId="0" xfId="394" applyFont="1" applyFill="1" applyAlignment="1">
      <alignment wrapText="1"/>
    </xf>
    <xf numFmtId="0" fontId="36" fillId="0" borderId="0" xfId="647" applyFont="1" applyAlignment="1">
      <alignment horizontal="left" vertical="center"/>
    </xf>
    <xf numFmtId="0" fontId="36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3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4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35" fillId="0" borderId="0" xfId="646" applyFont="1"/>
    <xf numFmtId="172" fontId="12" fillId="22" borderId="20" xfId="646" applyNumberFormat="1" applyFont="1" applyFill="1" applyBorder="1" applyAlignment="1">
      <alignment horizontal="right" vertical="center"/>
    </xf>
    <xf numFmtId="172" fontId="12" fillId="0" borderId="20" xfId="646" applyNumberFormat="1" applyFont="1" applyBorder="1" applyAlignment="1">
      <alignment horizontal="right" vertical="center"/>
    </xf>
    <xf numFmtId="172" fontId="13" fillId="36" borderId="20" xfId="646" applyNumberFormat="1" applyFont="1" applyFill="1" applyBorder="1" applyAlignment="1">
      <alignment horizontal="right" vertical="center"/>
    </xf>
    <xf numFmtId="172" fontId="12" fillId="29" borderId="20" xfId="646" applyNumberFormat="1" applyFont="1" applyFill="1" applyBorder="1" applyAlignment="1">
      <alignment horizontal="right" vertical="center"/>
    </xf>
    <xf numFmtId="172" fontId="13" fillId="36" borderId="21" xfId="646" applyNumberFormat="1" applyFont="1" applyFill="1" applyBorder="1" applyAlignment="1">
      <alignment horizontal="right" vertical="center"/>
    </xf>
    <xf numFmtId="172" fontId="12" fillId="22" borderId="22" xfId="646" applyNumberFormat="1" applyFont="1" applyFill="1" applyBorder="1" applyAlignment="1">
      <alignment horizontal="right" vertical="center"/>
    </xf>
    <xf numFmtId="0" fontId="13" fillId="35" borderId="20" xfId="646" applyFont="1" applyFill="1" applyBorder="1" applyAlignment="1">
      <alignment horizontal="left" vertical="center"/>
    </xf>
    <xf numFmtId="0" fontId="13" fillId="36" borderId="20" xfId="646" applyFont="1" applyFill="1" applyBorder="1" applyAlignment="1">
      <alignment horizontal="left" vertical="center" indent="1"/>
    </xf>
    <xf numFmtId="177" fontId="13" fillId="36" borderId="20" xfId="646" applyNumberFormat="1" applyFont="1" applyFill="1" applyBorder="1" applyAlignment="1">
      <alignment vertical="center"/>
    </xf>
    <xf numFmtId="0" fontId="12" fillId="22" borderId="20" xfId="646" applyFont="1" applyFill="1" applyBorder="1" applyAlignment="1">
      <alignment horizontal="left" vertical="center" indent="2"/>
    </xf>
    <xf numFmtId="0" fontId="12" fillId="22" borderId="20" xfId="646" applyFont="1" applyFill="1" applyBorder="1" applyAlignment="1">
      <alignment horizontal="left" vertical="center" wrapText="1" indent="2"/>
    </xf>
    <xf numFmtId="0" fontId="12" fillId="29" borderId="20" xfId="646" applyFont="1" applyFill="1" applyBorder="1" applyAlignment="1">
      <alignment horizontal="left" vertical="center" indent="2"/>
    </xf>
    <xf numFmtId="0" fontId="12" fillId="0" borderId="20" xfId="646" applyFont="1" applyBorder="1" applyAlignment="1">
      <alignment horizontal="left" vertical="center" indent="2"/>
    </xf>
    <xf numFmtId="0" fontId="12" fillId="0" borderId="20" xfId="646" applyFont="1" applyBorder="1"/>
    <xf numFmtId="0" fontId="12" fillId="22" borderId="20" xfId="1224" applyFont="1" applyFill="1" applyBorder="1" applyAlignment="1">
      <alignment horizontal="left" vertical="center" indent="2"/>
    </xf>
    <xf numFmtId="172" fontId="13" fillId="35" borderId="20" xfId="646" applyNumberFormat="1" applyFont="1" applyFill="1" applyBorder="1" applyAlignment="1">
      <alignment horizontal="right" vertical="center"/>
    </xf>
    <xf numFmtId="0" fontId="12" fillId="0" borderId="20" xfId="646" applyFont="1" applyBorder="1" applyAlignment="1">
      <alignment horizontal="left" indent="2"/>
    </xf>
    <xf numFmtId="0" fontId="12" fillId="22" borderId="20" xfId="1224" applyFont="1" applyFill="1" applyBorder="1" applyAlignment="1">
      <alignment horizontal="left" vertical="center" wrapText="1" indent="2"/>
    </xf>
    <xf numFmtId="172" fontId="12" fillId="0" borderId="20" xfId="394" applyNumberFormat="1" applyFont="1" applyBorder="1" applyAlignment="1">
      <alignment vertical="center"/>
    </xf>
    <xf numFmtId="0" fontId="12" fillId="22" borderId="20" xfId="646" applyFont="1" applyFill="1" applyBorder="1" applyAlignment="1">
      <alignment horizontal="right" vertical="center"/>
    </xf>
    <xf numFmtId="0" fontId="34" fillId="34" borderId="23" xfId="646" applyFont="1" applyFill="1" applyBorder="1" applyAlignment="1">
      <alignment horizontal="center" vertical="center"/>
    </xf>
    <xf numFmtId="172" fontId="34" fillId="34" borderId="23" xfId="646" applyNumberFormat="1" applyFont="1" applyFill="1" applyBorder="1" applyAlignment="1">
      <alignment vertical="center"/>
    </xf>
    <xf numFmtId="0" fontId="13" fillId="35" borderId="21" xfId="646" applyFont="1" applyFill="1" applyBorder="1" applyAlignment="1">
      <alignment horizontal="left" vertical="center"/>
    </xf>
    <xf numFmtId="177" fontId="13" fillId="35" borderId="21" xfId="646" applyNumberFormat="1" applyFont="1" applyFill="1" applyBorder="1" applyAlignment="1">
      <alignment vertical="center"/>
    </xf>
    <xf numFmtId="0" fontId="13" fillId="36" borderId="21" xfId="646" applyFont="1" applyFill="1" applyBorder="1" applyAlignment="1">
      <alignment horizontal="left" vertical="center" indent="1"/>
    </xf>
    <xf numFmtId="172" fontId="12" fillId="0" borderId="22" xfId="394" applyNumberFormat="1" applyFont="1" applyBorder="1" applyAlignment="1">
      <alignment vertical="center"/>
    </xf>
    <xf numFmtId="0" fontId="12" fillId="22" borderId="22" xfId="646" applyFont="1" applyFill="1" applyBorder="1" applyAlignment="1">
      <alignment horizontal="left" vertical="center" indent="2"/>
    </xf>
    <xf numFmtId="0" fontId="12" fillId="0" borderId="20" xfId="646" applyFont="1" applyBorder="1" applyAlignment="1">
      <alignment horizontal="left" vertical="center" wrapText="1" indent="2"/>
    </xf>
    <xf numFmtId="0" fontId="59" fillId="0" borderId="0" xfId="646" applyFont="1" applyAlignment="1">
      <alignment horizontal="right"/>
    </xf>
    <xf numFmtId="172" fontId="37" fillId="0" borderId="0" xfId="646" applyNumberFormat="1" applyFont="1" applyAlignment="1">
      <alignment horizontal="right"/>
    </xf>
    <xf numFmtId="172" fontId="67" fillId="0" borderId="0" xfId="646" applyNumberFormat="1" applyFont="1" applyAlignment="1">
      <alignment horizontal="right"/>
    </xf>
    <xf numFmtId="172" fontId="37" fillId="0" borderId="0" xfId="646" applyNumberFormat="1" applyFont="1" applyAlignment="1">
      <alignment horizontal="left"/>
    </xf>
    <xf numFmtId="172" fontId="59" fillId="0" borderId="0" xfId="646" applyNumberFormat="1" applyFont="1" applyAlignment="1">
      <alignment horizontal="left" vertical="justify" wrapText="1" indent="3" shrinkToFit="1"/>
    </xf>
    <xf numFmtId="0" fontId="12" fillId="29" borderId="22" xfId="646" applyFont="1" applyFill="1" applyBorder="1" applyAlignment="1">
      <alignment horizontal="left" vertical="center" wrapText="1" indent="2"/>
    </xf>
    <xf numFmtId="0" fontId="66" fillId="0" borderId="20" xfId="394" applyFont="1" applyBorder="1" applyAlignment="1">
      <alignment horizontal="right"/>
    </xf>
    <xf numFmtId="0" fontId="64" fillId="34" borderId="23" xfId="646" applyFont="1" applyFill="1" applyBorder="1" applyAlignment="1">
      <alignment horizontal="center"/>
    </xf>
    <xf numFmtId="0" fontId="12" fillId="0" borderId="0" xfId="646" applyFont="1" applyAlignment="1">
      <alignment horizontal="center"/>
    </xf>
    <xf numFmtId="0" fontId="13" fillId="0" borderId="0" xfId="646" applyFont="1" applyAlignment="1">
      <alignment horizontal="center"/>
    </xf>
    <xf numFmtId="0" fontId="64" fillId="34" borderId="23" xfId="646" applyFont="1" applyFill="1" applyBorder="1" applyAlignment="1">
      <alignment horizontal="center" vertical="center"/>
    </xf>
    <xf numFmtId="0" fontId="61" fillId="0" borderId="0" xfId="394" applyFont="1" applyFill="1"/>
    <xf numFmtId="0" fontId="60" fillId="0" borderId="0" xfId="646" applyFont="1" applyFill="1"/>
    <xf numFmtId="0" fontId="62" fillId="0" borderId="0" xfId="646" applyFont="1" applyFill="1"/>
    <xf numFmtId="0" fontId="37" fillId="0" borderId="0" xfId="646" applyFont="1" applyFill="1" applyAlignment="1">
      <alignment horizontal="center"/>
    </xf>
    <xf numFmtId="0" fontId="61" fillId="0" borderId="0" xfId="394" applyFont="1" applyFill="1" applyAlignment="1">
      <alignment wrapText="1"/>
    </xf>
    <xf numFmtId="0" fontId="37" fillId="0" borderId="0" xfId="646" applyFont="1" applyFill="1" applyAlignment="1">
      <alignment horizontal="center" vertical="center"/>
    </xf>
    <xf numFmtId="0" fontId="63" fillId="0" borderId="0" xfId="646" applyFont="1" applyFill="1" applyAlignment="1">
      <alignment horizontal="left" vertical="center"/>
    </xf>
    <xf numFmtId="0" fontId="13" fillId="29" borderId="0" xfId="646" applyFont="1" applyFill="1" applyAlignment="1">
      <alignment horizontal="center" vertical="center"/>
    </xf>
    <xf numFmtId="0" fontId="12" fillId="0" borderId="0" xfId="646" applyFont="1" applyAlignment="1">
      <alignment horizontal="left" vertical="justify" wrapText="1" indent="4" shrinkToFit="1"/>
    </xf>
    <xf numFmtId="0" fontId="34" fillId="34" borderId="23" xfId="646" applyFont="1" applyFill="1" applyBorder="1" applyAlignment="1">
      <alignment horizontal="center" vertical="center"/>
    </xf>
    <xf numFmtId="0" fontId="34" fillId="20" borderId="23" xfId="646" applyFont="1" applyFill="1" applyBorder="1" applyAlignment="1">
      <alignment horizontal="center" vertical="center"/>
    </xf>
    <xf numFmtId="0" fontId="65" fillId="0" borderId="0" xfId="394" applyFont="1" applyFill="1" applyAlignment="1">
      <alignment wrapText="1"/>
    </xf>
    <xf numFmtId="0" fontId="64" fillId="34" borderId="23" xfId="646" applyFont="1" applyFill="1" applyBorder="1" applyAlignment="1">
      <alignment horizontal="center" vertical="center"/>
    </xf>
    <xf numFmtId="0" fontId="64" fillId="20" borderId="23" xfId="646" applyFont="1" applyFill="1" applyBorder="1" applyAlignment="1">
      <alignment horizontal="center" vertical="center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4" fillId="32" borderId="25" xfId="647" applyFont="1" applyFill="1" applyBorder="1" applyAlignment="1">
      <alignment horizontal="center" vertical="center"/>
    </xf>
    <xf numFmtId="0" fontId="64" fillId="32" borderId="26" xfId="647" applyFont="1" applyFill="1" applyBorder="1" applyAlignment="1">
      <alignment horizontal="center" vertical="center"/>
    </xf>
    <xf numFmtId="0" fontId="64" fillId="32" borderId="24" xfId="647" applyFont="1" applyFill="1" applyBorder="1" applyAlignment="1">
      <alignment horizontal="center" vertical="center" wrapText="1"/>
    </xf>
    <xf numFmtId="0" fontId="64" fillId="32" borderId="27" xfId="647" applyFont="1" applyFill="1" applyBorder="1" applyAlignment="1">
      <alignment horizontal="center" vertical="center" wrapText="1"/>
    </xf>
    <xf numFmtId="0" fontId="64" fillId="32" borderId="28" xfId="647" applyFont="1" applyFill="1" applyBorder="1" applyAlignment="1">
      <alignment horizontal="center" vertical="center" wrapText="1"/>
    </xf>
    <xf numFmtId="0" fontId="64" fillId="32" borderId="29" xfId="647" applyFont="1" applyFill="1" applyBorder="1" applyAlignment="1">
      <alignment horizontal="center" vertical="center" wrapText="1"/>
    </xf>
  </cellXfs>
  <cellStyles count="1393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8" xr:uid="{68DEE4C7-4C9B-464D-B30D-B663F907B0A1}"/>
    <cellStyle name="Normal 105 2 2 3 3 2 2 2 2 2 2 2 2 3" xfId="1384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1" xr:uid="{312F3438-C035-416B-B3BF-4CEBB5BC97A5}"/>
    <cellStyle name="Normal 109 2 2 2 2 2 2 3" xfId="1388" xr:uid="{F39DFFC5-B6CB-4798-91B2-1FF8E8415595}"/>
    <cellStyle name="Normal 109 2 2 2 2 2 2 3 2" xfId="1392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7" xr:uid="{A4118AC9-9D02-4875-A56D-1A5ABAAB91B8}"/>
    <cellStyle name="Normal 109 3 2 2 2 2 2 2" xfId="1380" xr:uid="{2D49ACEA-F411-4D8A-A708-0A358708B444}"/>
    <cellStyle name="Normal 109 3 2 2 2 2 2 3" xfId="1387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3" xr:uid="{9E5F1350-F53D-43D6-B38D-4FFE93E25FC2}"/>
    <cellStyle name="Normal 11 2 3 3 4 2 3 2 2 3 2 2 3 2 2 3 2 2" xfId="1390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2" xr:uid="{CCD3D2E1-5FD1-4687-BE60-C98AAE44A78F}"/>
    <cellStyle name="Normal 111 2 2 2 2 2 3" xfId="1389" xr:uid="{A7786D39-894A-4B74-9079-45EBC27CDE19}"/>
    <cellStyle name="Normal 112" xfId="519" xr:uid="{00000000-0005-0000-0000-000008020000}"/>
    <cellStyle name="Normal 113" xfId="1385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6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9" xr:uid="{46067424-D179-4E54-A156-7C19A99BBAE2}"/>
    <cellStyle name="Normal 5 5 5 4 3 2 2 2 4 2 2 2 2 2 2 2 2 2 2 2 2" xfId="1391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rmal_nue 14.1 planes (2)" xfId="1224" xr:uid="{00000000-0005-0000-0000-0000CD040000}"/>
    <cellStyle name="Notas" xfId="1225" builtinId="10" customBuiltin="1"/>
    <cellStyle name="Notas 10" xfId="1226" xr:uid="{00000000-0005-0000-0000-0000CF040000}"/>
    <cellStyle name="Notas 11" xfId="1227" xr:uid="{00000000-0005-0000-0000-0000D0040000}"/>
    <cellStyle name="Notas 12" xfId="1228" xr:uid="{00000000-0005-0000-0000-0000D1040000}"/>
    <cellStyle name="Notas 12 2" xfId="1229" xr:uid="{00000000-0005-0000-0000-0000D2040000}"/>
    <cellStyle name="Notas 13" xfId="1230" xr:uid="{00000000-0005-0000-0000-0000D3040000}"/>
    <cellStyle name="Notas 14" xfId="1231" xr:uid="{00000000-0005-0000-0000-0000D4040000}"/>
    <cellStyle name="Notas 15" xfId="1232" xr:uid="{00000000-0005-0000-0000-0000D5040000}"/>
    <cellStyle name="Notas 15 2" xfId="1233" xr:uid="{00000000-0005-0000-0000-0000D6040000}"/>
    <cellStyle name="Notas 16" xfId="1234" xr:uid="{00000000-0005-0000-0000-0000D7040000}"/>
    <cellStyle name="Notas 2" xfId="1235" xr:uid="{00000000-0005-0000-0000-0000D8040000}"/>
    <cellStyle name="Notas 2 2" xfId="1236" xr:uid="{00000000-0005-0000-0000-0000D9040000}"/>
    <cellStyle name="Notas 3" xfId="1237" xr:uid="{00000000-0005-0000-0000-0000DA040000}"/>
    <cellStyle name="Notas 3 2" xfId="1238" xr:uid="{00000000-0005-0000-0000-0000DB040000}"/>
    <cellStyle name="Notas 4" xfId="1239" xr:uid="{00000000-0005-0000-0000-0000DC040000}"/>
    <cellStyle name="Notas 4 2" xfId="1240" xr:uid="{00000000-0005-0000-0000-0000DD040000}"/>
    <cellStyle name="Notas 5" xfId="1241" xr:uid="{00000000-0005-0000-0000-0000DE040000}"/>
    <cellStyle name="Notas 5 2" xfId="1242" xr:uid="{00000000-0005-0000-0000-0000DF040000}"/>
    <cellStyle name="Notas 6" xfId="1243" xr:uid="{00000000-0005-0000-0000-0000E0040000}"/>
    <cellStyle name="Notas 6 2" xfId="1244" xr:uid="{00000000-0005-0000-0000-0000E1040000}"/>
    <cellStyle name="Notas 7" xfId="1245" xr:uid="{00000000-0005-0000-0000-0000E2040000}"/>
    <cellStyle name="Notas 7 2" xfId="1246" xr:uid="{00000000-0005-0000-0000-0000E3040000}"/>
    <cellStyle name="Notas 8" xfId="1247" xr:uid="{00000000-0005-0000-0000-0000E4040000}"/>
    <cellStyle name="Notas 9" xfId="1248" xr:uid="{00000000-0005-0000-0000-0000E5040000}"/>
    <cellStyle name="Note" xfId="1249" xr:uid="{00000000-0005-0000-0000-0000E6040000}"/>
    <cellStyle name="Note 10" xfId="1250" xr:uid="{00000000-0005-0000-0000-0000E7040000}"/>
    <cellStyle name="Note 11" xfId="1251" xr:uid="{00000000-0005-0000-0000-0000E8040000}"/>
    <cellStyle name="Note 12" xfId="1252" xr:uid="{00000000-0005-0000-0000-0000E9040000}"/>
    <cellStyle name="Note 2" xfId="1253" xr:uid="{00000000-0005-0000-0000-0000EA040000}"/>
    <cellStyle name="Note 3" xfId="1254" xr:uid="{00000000-0005-0000-0000-0000EB040000}"/>
    <cellStyle name="Note 4" xfId="1255" xr:uid="{00000000-0005-0000-0000-0000EC040000}"/>
    <cellStyle name="Note 5" xfId="1256" xr:uid="{00000000-0005-0000-0000-0000ED040000}"/>
    <cellStyle name="Note 6" xfId="1257" xr:uid="{00000000-0005-0000-0000-0000EE040000}"/>
    <cellStyle name="Note 7" xfId="1258" xr:uid="{00000000-0005-0000-0000-0000EF040000}"/>
    <cellStyle name="Note 8" xfId="1259" xr:uid="{00000000-0005-0000-0000-0000F0040000}"/>
    <cellStyle name="Note 9" xfId="1260" xr:uid="{00000000-0005-0000-0000-0000F1040000}"/>
    <cellStyle name="Num. cuadro" xfId="1261" xr:uid="{00000000-0005-0000-0000-0000F2040000}"/>
    <cellStyle name="Num. cuadro 2" xfId="1262" xr:uid="{00000000-0005-0000-0000-0000F3040000}"/>
    <cellStyle name="Num. cuadro 3" xfId="1263" xr:uid="{00000000-0005-0000-0000-0000F4040000}"/>
    <cellStyle name="Output" xfId="1264" xr:uid="{00000000-0005-0000-0000-0000F5040000}"/>
    <cellStyle name="Output 2" xfId="1265" xr:uid="{00000000-0005-0000-0000-0000F6040000}"/>
    <cellStyle name="Pie" xfId="1266" xr:uid="{00000000-0005-0000-0000-0000F7040000}"/>
    <cellStyle name="Pie 2" xfId="1267" xr:uid="{00000000-0005-0000-0000-0000F8040000}"/>
    <cellStyle name="Pie 3" xfId="1268" xr:uid="{00000000-0005-0000-0000-0000F9040000}"/>
    <cellStyle name="Porcentual 2" xfId="1269" xr:uid="{00000000-0005-0000-0000-0000FA040000}"/>
    <cellStyle name="Porcentual 2 2" xfId="1270" xr:uid="{00000000-0005-0000-0000-0000FB040000}"/>
    <cellStyle name="Porcentual 3" xfId="1271" xr:uid="{00000000-0005-0000-0000-0000FC040000}"/>
    <cellStyle name="Porcentual 3 2" xfId="1272" xr:uid="{00000000-0005-0000-0000-0000FD040000}"/>
    <cellStyle name="Porcentual 3 2 2" xfId="1273" xr:uid="{00000000-0005-0000-0000-0000FE040000}"/>
    <cellStyle name="Porcentual 3 3" xfId="1274" xr:uid="{00000000-0005-0000-0000-0000FF040000}"/>
    <cellStyle name="Porcentual 3 3 2" xfId="1275" xr:uid="{00000000-0005-0000-0000-000000050000}"/>
    <cellStyle name="Porcentual 3 4" xfId="1276" xr:uid="{00000000-0005-0000-0000-000001050000}"/>
    <cellStyle name="Porcentual 3 4 2" xfId="1277" xr:uid="{00000000-0005-0000-0000-000002050000}"/>
    <cellStyle name="Porcentual 3 5" xfId="1278" xr:uid="{00000000-0005-0000-0000-000003050000}"/>
    <cellStyle name="Porcentual 4" xfId="1279" xr:uid="{00000000-0005-0000-0000-000004050000}"/>
    <cellStyle name="Porcentual 4 2" xfId="1280" xr:uid="{00000000-0005-0000-0000-000005050000}"/>
    <cellStyle name="Porcentual 4 2 2" xfId="1281" xr:uid="{00000000-0005-0000-0000-000006050000}"/>
    <cellStyle name="Porcentual 4 3" xfId="1282" xr:uid="{00000000-0005-0000-0000-000007050000}"/>
    <cellStyle name="Porcentual 4 3 2" xfId="1283" xr:uid="{00000000-0005-0000-0000-000008050000}"/>
    <cellStyle name="Porcentual 4 4" xfId="1284" xr:uid="{00000000-0005-0000-0000-000009050000}"/>
    <cellStyle name="Porcentual 4 4 2" xfId="1285" xr:uid="{00000000-0005-0000-0000-00000A050000}"/>
    <cellStyle name="Porcentual 4 5" xfId="1286" xr:uid="{00000000-0005-0000-0000-00000B050000}"/>
    <cellStyle name="Salida" xfId="1287" builtinId="21" customBuiltin="1"/>
    <cellStyle name="Salida 2" xfId="1288" xr:uid="{00000000-0005-0000-0000-00000D050000}"/>
    <cellStyle name="Salida 2 2" xfId="1289" xr:uid="{00000000-0005-0000-0000-00000E050000}"/>
    <cellStyle name="Salida 3" xfId="1290" xr:uid="{00000000-0005-0000-0000-00000F050000}"/>
    <cellStyle name="Salida 3 2" xfId="1291" xr:uid="{00000000-0005-0000-0000-000010050000}"/>
    <cellStyle name="Salida 4" xfId="1292" xr:uid="{00000000-0005-0000-0000-000011050000}"/>
    <cellStyle name="Salida 5" xfId="1293" xr:uid="{00000000-0005-0000-0000-000012050000}"/>
    <cellStyle name="Salida 6" xfId="1294" xr:uid="{00000000-0005-0000-0000-000013050000}"/>
    <cellStyle name="TableStyleLight1" xfId="1295" xr:uid="{00000000-0005-0000-0000-000014050000}"/>
    <cellStyle name="Texto de advertencia" xfId="1296" builtinId="11" customBuiltin="1"/>
    <cellStyle name="Texto de advertencia 2" xfId="1297" xr:uid="{00000000-0005-0000-0000-000016050000}"/>
    <cellStyle name="Texto de advertencia 2 2" xfId="1298" xr:uid="{00000000-0005-0000-0000-000017050000}"/>
    <cellStyle name="Texto de advertencia 3" xfId="1299" xr:uid="{00000000-0005-0000-0000-000018050000}"/>
    <cellStyle name="Texto de advertencia 4" xfId="1300" xr:uid="{00000000-0005-0000-0000-000019050000}"/>
    <cellStyle name="Texto de advertencia 5" xfId="1301" xr:uid="{00000000-0005-0000-0000-00001A050000}"/>
    <cellStyle name="Texto de advertencia 6" xfId="1302" xr:uid="{00000000-0005-0000-0000-00001B050000}"/>
    <cellStyle name="Texto explicativo" xfId="1303" builtinId="53" customBuiltin="1"/>
    <cellStyle name="Texto explicativo 2" xfId="1304" xr:uid="{00000000-0005-0000-0000-00001D050000}"/>
    <cellStyle name="Texto explicativo 2 2" xfId="1305" xr:uid="{00000000-0005-0000-0000-00001E050000}"/>
    <cellStyle name="Texto explicativo 3" xfId="1306" xr:uid="{00000000-0005-0000-0000-00001F050000}"/>
    <cellStyle name="Texto explicativo 4" xfId="1307" xr:uid="{00000000-0005-0000-0000-000020050000}"/>
    <cellStyle name="Texto explicativo 5" xfId="1308" xr:uid="{00000000-0005-0000-0000-000021050000}"/>
    <cellStyle name="Texto explicativo 6" xfId="1309" xr:uid="{00000000-0005-0000-0000-000022050000}"/>
    <cellStyle name="Title" xfId="1310" xr:uid="{00000000-0005-0000-0000-000023050000}"/>
    <cellStyle name="Title 2" xfId="1311" xr:uid="{00000000-0005-0000-0000-000024050000}"/>
    <cellStyle name="Titulo" xfId="1312" xr:uid="{00000000-0005-0000-0000-000025050000}"/>
    <cellStyle name="Título" xfId="1313" builtinId="15" customBuiltin="1"/>
    <cellStyle name="Título 1 2" xfId="1314" xr:uid="{00000000-0005-0000-0000-000027050000}"/>
    <cellStyle name="Título 1 2 2" xfId="1315" xr:uid="{00000000-0005-0000-0000-000028050000}"/>
    <cellStyle name="Título 1 3" xfId="1316" xr:uid="{00000000-0005-0000-0000-000029050000}"/>
    <cellStyle name="Título 1 4" xfId="1317" xr:uid="{00000000-0005-0000-0000-00002A050000}"/>
    <cellStyle name="Título 1 5" xfId="1318" xr:uid="{00000000-0005-0000-0000-00002B050000}"/>
    <cellStyle name="Título 1 6" xfId="1319" xr:uid="{00000000-0005-0000-0000-00002C050000}"/>
    <cellStyle name="Titulo 10" xfId="1320" xr:uid="{00000000-0005-0000-0000-00002D050000}"/>
    <cellStyle name="Título 10" xfId="1321" xr:uid="{00000000-0005-0000-0000-00002E050000}"/>
    <cellStyle name="Titulo 11" xfId="1322" xr:uid="{00000000-0005-0000-0000-00002F050000}"/>
    <cellStyle name="Título 11" xfId="1323" xr:uid="{00000000-0005-0000-0000-000030050000}"/>
    <cellStyle name="Titulo 12" xfId="1324" xr:uid="{00000000-0005-0000-0000-000031050000}"/>
    <cellStyle name="Título 12" xfId="1325" xr:uid="{00000000-0005-0000-0000-000032050000}"/>
    <cellStyle name="Titulo 13" xfId="1326" xr:uid="{00000000-0005-0000-0000-000033050000}"/>
    <cellStyle name="Título 13" xfId="1327" xr:uid="{00000000-0005-0000-0000-000034050000}"/>
    <cellStyle name="Titulo 14" xfId="1328" xr:uid="{00000000-0005-0000-0000-000035050000}"/>
    <cellStyle name="Título 14" xfId="1329" xr:uid="{00000000-0005-0000-0000-000036050000}"/>
    <cellStyle name="Titulo 15" xfId="1330" xr:uid="{00000000-0005-0000-0000-000037050000}"/>
    <cellStyle name="Título 15" xfId="1331" xr:uid="{00000000-0005-0000-0000-000038050000}"/>
    <cellStyle name="Titulo 16" xfId="1332" xr:uid="{00000000-0005-0000-0000-000039050000}"/>
    <cellStyle name="Título 16" xfId="1333" xr:uid="{00000000-0005-0000-0000-00003A050000}"/>
    <cellStyle name="Titulo 17" xfId="1334" xr:uid="{00000000-0005-0000-0000-00003B050000}"/>
    <cellStyle name="Título 17" xfId="1335" xr:uid="{00000000-0005-0000-0000-00003C050000}"/>
    <cellStyle name="Titulo 18" xfId="1336" xr:uid="{00000000-0005-0000-0000-00003D050000}"/>
    <cellStyle name="Título 18" xfId="1337" xr:uid="{00000000-0005-0000-0000-00003E050000}"/>
    <cellStyle name="Titulo 2" xfId="1338" xr:uid="{00000000-0005-0000-0000-00003F050000}"/>
    <cellStyle name="Título 2" xfId="1339" builtinId="17" customBuiltin="1"/>
    <cellStyle name="Título 2 2" xfId="1340" xr:uid="{00000000-0005-0000-0000-000041050000}"/>
    <cellStyle name="Título 2 2 2" xfId="1341" xr:uid="{00000000-0005-0000-0000-000042050000}"/>
    <cellStyle name="Título 2 3" xfId="1342" xr:uid="{00000000-0005-0000-0000-000043050000}"/>
    <cellStyle name="Título 2 4" xfId="1343" xr:uid="{00000000-0005-0000-0000-000044050000}"/>
    <cellStyle name="Título 2 5" xfId="1344" xr:uid="{00000000-0005-0000-0000-000045050000}"/>
    <cellStyle name="Título 2 6" xfId="1345" xr:uid="{00000000-0005-0000-0000-000046050000}"/>
    <cellStyle name="Titulo 3" xfId="1346" xr:uid="{00000000-0005-0000-0000-000047050000}"/>
    <cellStyle name="Título 3" xfId="1347" builtinId="18" customBuiltin="1"/>
    <cellStyle name="Título 3 2" xfId="1348" xr:uid="{00000000-0005-0000-0000-000049050000}"/>
    <cellStyle name="Título 3 2 2" xfId="1349" xr:uid="{00000000-0005-0000-0000-00004A050000}"/>
    <cellStyle name="Título 3 3" xfId="1350" xr:uid="{00000000-0005-0000-0000-00004B050000}"/>
    <cellStyle name="Título 3 4" xfId="1351" xr:uid="{00000000-0005-0000-0000-00004C050000}"/>
    <cellStyle name="Título 3 5" xfId="1352" xr:uid="{00000000-0005-0000-0000-00004D050000}"/>
    <cellStyle name="Título 3 6" xfId="1353" xr:uid="{00000000-0005-0000-0000-00004E050000}"/>
    <cellStyle name="Titulo 4" xfId="1354" xr:uid="{00000000-0005-0000-0000-00004F050000}"/>
    <cellStyle name="Título 4" xfId="1355" xr:uid="{00000000-0005-0000-0000-000050050000}"/>
    <cellStyle name="Título 4 2" xfId="1356" xr:uid="{00000000-0005-0000-0000-000051050000}"/>
    <cellStyle name="Titulo 5" xfId="1357" xr:uid="{00000000-0005-0000-0000-000052050000}"/>
    <cellStyle name="Título 5" xfId="1358" xr:uid="{00000000-0005-0000-0000-000053050000}"/>
    <cellStyle name="Titulo 6" xfId="1359" xr:uid="{00000000-0005-0000-0000-000054050000}"/>
    <cellStyle name="Título 6" xfId="1360" xr:uid="{00000000-0005-0000-0000-000055050000}"/>
    <cellStyle name="Titulo 7" xfId="1361" xr:uid="{00000000-0005-0000-0000-000056050000}"/>
    <cellStyle name="Título 7" xfId="1362" xr:uid="{00000000-0005-0000-0000-000057050000}"/>
    <cellStyle name="Titulo 8" xfId="1363" xr:uid="{00000000-0005-0000-0000-000058050000}"/>
    <cellStyle name="Título 8" xfId="1364" xr:uid="{00000000-0005-0000-0000-000059050000}"/>
    <cellStyle name="Titulo 9" xfId="1365" xr:uid="{00000000-0005-0000-0000-00005A050000}"/>
    <cellStyle name="Título 9" xfId="1366" xr:uid="{00000000-0005-0000-0000-00005B050000}"/>
    <cellStyle name="Titulo_2 doc pla cuadros 3° Informe" xfId="1367" xr:uid="{00000000-0005-0000-0000-00005C050000}"/>
    <cellStyle name="Total" xfId="1368" builtinId="25" customBuiltin="1"/>
    <cellStyle name="Total 2" xfId="1369" xr:uid="{00000000-0005-0000-0000-00005E050000}"/>
    <cellStyle name="Total 2 2" xfId="1370" xr:uid="{00000000-0005-0000-0000-00005F050000}"/>
    <cellStyle name="Total 3" xfId="1371" xr:uid="{00000000-0005-0000-0000-000060050000}"/>
    <cellStyle name="Total 4" xfId="1372" xr:uid="{00000000-0005-0000-0000-000061050000}"/>
    <cellStyle name="Total 5" xfId="1373" xr:uid="{00000000-0005-0000-0000-000062050000}"/>
    <cellStyle name="Total 6" xfId="1374" xr:uid="{00000000-0005-0000-0000-000063050000}"/>
    <cellStyle name="Warning Text" xfId="1375" xr:uid="{00000000-0005-0000-0000-000064050000}"/>
    <cellStyle name="Warning Text 2" xfId="1376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D30EB-D010-4D53-A2BA-BC864C7258CC}">
  <sheetPr>
    <tabColor theme="9" tint="-0.499984740745262"/>
  </sheetPr>
  <dimension ref="A1:S958"/>
  <sheetViews>
    <sheetView showGridLines="0" showZeros="0" tabSelected="1" zoomScaleNormal="100" zoomScaleSheetLayoutView="100" workbookViewId="0">
      <selection sqref="A1:S1"/>
    </sheetView>
  </sheetViews>
  <sheetFormatPr baseColWidth="10" defaultRowHeight="12" x14ac:dyDescent="0.2"/>
  <cols>
    <col min="1" max="1" width="58.7109375" style="4" customWidth="1"/>
    <col min="2" max="3" width="8.140625" style="3" customWidth="1"/>
    <col min="4" max="4" width="8.42578125" style="3" customWidth="1"/>
    <col min="5" max="6" width="6.140625" style="3" customWidth="1"/>
    <col min="7" max="7" width="8" style="3" customWidth="1"/>
    <col min="8" max="19" width="6.140625" style="3" customWidth="1"/>
    <col min="20" max="16384" width="11.42578125" style="4"/>
  </cols>
  <sheetData>
    <row r="1" spans="1:19" s="73" customForma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s="74" customFormat="1" x14ac:dyDescent="0.2">
      <c r="A2" s="72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75" customFormat="1" x14ac:dyDescent="0.2">
      <c r="A3" s="78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19" s="70" customFormat="1" ht="14.25" customHeight="1" x14ac:dyDescent="0.2">
      <c r="A4" s="79" t="s">
        <v>243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19" x14ac:dyDescent="0.2">
      <c r="A5" s="69" t="s">
        <v>1</v>
      </c>
    </row>
    <row r="6" spans="1:19" x14ac:dyDescent="0.2">
      <c r="A6" s="84" t="s">
        <v>46</v>
      </c>
      <c r="B6" s="81" t="s">
        <v>47</v>
      </c>
      <c r="C6" s="81" t="s">
        <v>48</v>
      </c>
      <c r="D6" s="81" t="s">
        <v>0</v>
      </c>
      <c r="E6" s="81" t="s">
        <v>218</v>
      </c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</row>
    <row r="7" spans="1:19" x14ac:dyDescent="0.2">
      <c r="A7" s="85"/>
      <c r="B7" s="82"/>
      <c r="C7" s="82"/>
      <c r="D7" s="82"/>
      <c r="E7" s="81" t="s">
        <v>50</v>
      </c>
      <c r="F7" s="82"/>
      <c r="G7" s="82"/>
      <c r="H7" s="81" t="s">
        <v>51</v>
      </c>
      <c r="I7" s="82"/>
      <c r="J7" s="82"/>
      <c r="K7" s="81" t="s">
        <v>52</v>
      </c>
      <c r="L7" s="82"/>
      <c r="M7" s="82"/>
      <c r="N7" s="81" t="s">
        <v>53</v>
      </c>
      <c r="O7" s="82"/>
      <c r="P7" s="82"/>
      <c r="Q7" s="81" t="s">
        <v>56</v>
      </c>
      <c r="R7" s="82"/>
      <c r="S7" s="82"/>
    </row>
    <row r="8" spans="1:19" x14ac:dyDescent="0.2">
      <c r="A8" s="85"/>
      <c r="B8" s="82"/>
      <c r="C8" s="82"/>
      <c r="D8" s="82"/>
      <c r="E8" s="53" t="s">
        <v>47</v>
      </c>
      <c r="F8" s="53" t="s">
        <v>48</v>
      </c>
      <c r="G8" s="53" t="s">
        <v>57</v>
      </c>
      <c r="H8" s="53" t="s">
        <v>47</v>
      </c>
      <c r="I8" s="53" t="s">
        <v>48</v>
      </c>
      <c r="J8" s="53" t="s">
        <v>57</v>
      </c>
      <c r="K8" s="53" t="s">
        <v>47</v>
      </c>
      <c r="L8" s="53" t="s">
        <v>48</v>
      </c>
      <c r="M8" s="53" t="s">
        <v>57</v>
      </c>
      <c r="N8" s="53" t="s">
        <v>47</v>
      </c>
      <c r="O8" s="53" t="s">
        <v>48</v>
      </c>
      <c r="P8" s="53" t="s">
        <v>57</v>
      </c>
      <c r="Q8" s="53" t="s">
        <v>47</v>
      </c>
      <c r="R8" s="53" t="s">
        <v>48</v>
      </c>
      <c r="S8" s="53" t="s">
        <v>57</v>
      </c>
    </row>
    <row r="9" spans="1:19" s="32" customFormat="1" x14ac:dyDescent="0.2">
      <c r="A9" s="55" t="s">
        <v>59</v>
      </c>
      <c r="B9" s="56">
        <v>208</v>
      </c>
      <c r="C9" s="56">
        <v>173</v>
      </c>
      <c r="D9" s="56">
        <v>381</v>
      </c>
      <c r="E9" s="56">
        <v>48</v>
      </c>
      <c r="F9" s="56">
        <v>51</v>
      </c>
      <c r="G9" s="56">
        <v>99</v>
      </c>
      <c r="H9" s="56">
        <v>41</v>
      </c>
      <c r="I9" s="56">
        <v>37</v>
      </c>
      <c r="J9" s="56">
        <v>78</v>
      </c>
      <c r="K9" s="56">
        <v>43</v>
      </c>
      <c r="L9" s="56">
        <v>34</v>
      </c>
      <c r="M9" s="56">
        <v>77</v>
      </c>
      <c r="N9" s="56">
        <v>31</v>
      </c>
      <c r="O9" s="56">
        <v>25</v>
      </c>
      <c r="P9" s="56">
        <v>56</v>
      </c>
      <c r="Q9" s="56">
        <v>45</v>
      </c>
      <c r="R9" s="56">
        <v>26</v>
      </c>
      <c r="S9" s="56">
        <v>71</v>
      </c>
    </row>
    <row r="10" spans="1:19" x14ac:dyDescent="0.2">
      <c r="A10" s="40" t="s">
        <v>60</v>
      </c>
      <c r="B10" s="41">
        <v>208</v>
      </c>
      <c r="C10" s="41">
        <v>173</v>
      </c>
      <c r="D10" s="41">
        <v>381</v>
      </c>
      <c r="E10" s="41">
        <v>48</v>
      </c>
      <c r="F10" s="41">
        <v>51</v>
      </c>
      <c r="G10" s="41">
        <v>99</v>
      </c>
      <c r="H10" s="41">
        <v>41</v>
      </c>
      <c r="I10" s="41">
        <v>37</v>
      </c>
      <c r="J10" s="41">
        <v>78</v>
      </c>
      <c r="K10" s="41">
        <v>43</v>
      </c>
      <c r="L10" s="41">
        <v>34</v>
      </c>
      <c r="M10" s="41">
        <v>77</v>
      </c>
      <c r="N10" s="41">
        <v>31</v>
      </c>
      <c r="O10" s="41">
        <v>25</v>
      </c>
      <c r="P10" s="41">
        <v>56</v>
      </c>
      <c r="Q10" s="41">
        <v>45</v>
      </c>
      <c r="R10" s="41">
        <v>26</v>
      </c>
      <c r="S10" s="41">
        <v>71</v>
      </c>
    </row>
    <row r="11" spans="1:19" x14ac:dyDescent="0.2">
      <c r="A11" s="42" t="s">
        <v>158</v>
      </c>
      <c r="B11" s="51">
        <v>22</v>
      </c>
      <c r="C11" s="51">
        <v>70</v>
      </c>
      <c r="D11" s="51">
        <v>92</v>
      </c>
      <c r="E11" s="46">
        <v>7</v>
      </c>
      <c r="F11" s="46">
        <v>22</v>
      </c>
      <c r="G11" s="33">
        <v>29</v>
      </c>
      <c r="H11" s="46">
        <v>7</v>
      </c>
      <c r="I11" s="46">
        <v>15</v>
      </c>
      <c r="J11" s="33">
        <v>22</v>
      </c>
      <c r="K11" s="46">
        <v>3</v>
      </c>
      <c r="L11" s="46">
        <v>16</v>
      </c>
      <c r="M11" s="33">
        <v>19</v>
      </c>
      <c r="N11" s="51">
        <v>4</v>
      </c>
      <c r="O11" s="51">
        <v>15</v>
      </c>
      <c r="P11" s="33">
        <v>19</v>
      </c>
      <c r="Q11" s="51">
        <v>1</v>
      </c>
      <c r="R11" s="51">
        <v>2</v>
      </c>
      <c r="S11" s="51">
        <v>3</v>
      </c>
    </row>
    <row r="12" spans="1:19" x14ac:dyDescent="0.2">
      <c r="A12" s="42" t="s">
        <v>146</v>
      </c>
      <c r="B12" s="51">
        <v>118</v>
      </c>
      <c r="C12" s="51">
        <v>76</v>
      </c>
      <c r="D12" s="51">
        <v>194</v>
      </c>
      <c r="E12" s="46">
        <v>27</v>
      </c>
      <c r="F12" s="46">
        <v>22</v>
      </c>
      <c r="G12" s="33">
        <v>49</v>
      </c>
      <c r="H12" s="46">
        <v>19</v>
      </c>
      <c r="I12" s="46">
        <v>19</v>
      </c>
      <c r="J12" s="33">
        <v>38</v>
      </c>
      <c r="K12" s="46">
        <v>29</v>
      </c>
      <c r="L12" s="46">
        <v>11</v>
      </c>
      <c r="M12" s="33">
        <v>40</v>
      </c>
      <c r="N12" s="51">
        <v>15</v>
      </c>
      <c r="O12" s="51">
        <v>5</v>
      </c>
      <c r="P12" s="33">
        <v>20</v>
      </c>
      <c r="Q12" s="51">
        <v>28</v>
      </c>
      <c r="R12" s="51">
        <v>19</v>
      </c>
      <c r="S12" s="51">
        <v>47</v>
      </c>
    </row>
    <row r="13" spans="1:19" s="5" customFormat="1" x14ac:dyDescent="0.2">
      <c r="A13" s="42" t="s">
        <v>145</v>
      </c>
      <c r="B13" s="51">
        <v>54</v>
      </c>
      <c r="C13" s="51">
        <v>20</v>
      </c>
      <c r="D13" s="51">
        <v>74</v>
      </c>
      <c r="E13" s="51">
        <v>0</v>
      </c>
      <c r="F13" s="51">
        <v>0</v>
      </c>
      <c r="G13" s="33">
        <v>0</v>
      </c>
      <c r="H13" s="51">
        <v>15</v>
      </c>
      <c r="I13" s="51">
        <v>3</v>
      </c>
      <c r="J13" s="33">
        <v>18</v>
      </c>
      <c r="K13" s="51">
        <v>11</v>
      </c>
      <c r="L13" s="51">
        <v>7</v>
      </c>
      <c r="M13" s="33">
        <v>18</v>
      </c>
      <c r="N13" s="51">
        <v>12</v>
      </c>
      <c r="O13" s="51">
        <v>5</v>
      </c>
      <c r="P13" s="33">
        <v>17</v>
      </c>
      <c r="Q13" s="51">
        <v>16</v>
      </c>
      <c r="R13" s="51">
        <v>5</v>
      </c>
      <c r="S13" s="51">
        <v>21</v>
      </c>
    </row>
    <row r="14" spans="1:19" s="5" customFormat="1" x14ac:dyDescent="0.2">
      <c r="A14" s="42" t="s">
        <v>244</v>
      </c>
      <c r="B14" s="51">
        <v>14</v>
      </c>
      <c r="C14" s="51">
        <v>7</v>
      </c>
      <c r="D14" s="51">
        <v>21</v>
      </c>
      <c r="E14" s="51">
        <v>14</v>
      </c>
      <c r="F14" s="51">
        <v>7</v>
      </c>
      <c r="G14" s="33">
        <v>21</v>
      </c>
      <c r="H14" s="51">
        <v>0</v>
      </c>
      <c r="I14" s="51">
        <v>0</v>
      </c>
      <c r="J14" s="33">
        <v>0</v>
      </c>
      <c r="K14" s="51">
        <v>0</v>
      </c>
      <c r="L14" s="51">
        <v>0</v>
      </c>
      <c r="M14" s="33">
        <v>0</v>
      </c>
      <c r="N14" s="51">
        <v>0</v>
      </c>
      <c r="O14" s="51">
        <v>0</v>
      </c>
      <c r="P14" s="33">
        <v>0</v>
      </c>
      <c r="Q14" s="51">
        <v>0</v>
      </c>
      <c r="R14" s="51">
        <v>0</v>
      </c>
      <c r="S14" s="51">
        <v>0</v>
      </c>
    </row>
    <row r="15" spans="1:19" s="32" customFormat="1" x14ac:dyDescent="0.2">
      <c r="A15" s="39" t="s">
        <v>37</v>
      </c>
      <c r="B15" s="48">
        <v>14677</v>
      </c>
      <c r="C15" s="48">
        <v>20508</v>
      </c>
      <c r="D15" s="48">
        <v>35185</v>
      </c>
      <c r="E15" s="48">
        <v>3917</v>
      </c>
      <c r="F15" s="48">
        <v>5149</v>
      </c>
      <c r="G15" s="48">
        <v>9066</v>
      </c>
      <c r="H15" s="48">
        <v>3035</v>
      </c>
      <c r="I15" s="48">
        <v>4149</v>
      </c>
      <c r="J15" s="48">
        <v>7184</v>
      </c>
      <c r="K15" s="48">
        <v>2711</v>
      </c>
      <c r="L15" s="48">
        <v>3924</v>
      </c>
      <c r="M15" s="48">
        <v>6635</v>
      </c>
      <c r="N15" s="48">
        <v>2534</v>
      </c>
      <c r="O15" s="48">
        <v>3765</v>
      </c>
      <c r="P15" s="48">
        <v>6299</v>
      </c>
      <c r="Q15" s="48">
        <v>2382</v>
      </c>
      <c r="R15" s="48">
        <v>3297</v>
      </c>
      <c r="S15" s="48">
        <v>5679</v>
      </c>
    </row>
    <row r="16" spans="1:19" x14ac:dyDescent="0.2">
      <c r="A16" s="40" t="s">
        <v>36</v>
      </c>
      <c r="B16" s="35">
        <v>77</v>
      </c>
      <c r="C16" s="35">
        <v>124</v>
      </c>
      <c r="D16" s="35">
        <v>201</v>
      </c>
      <c r="E16" s="35">
        <v>15</v>
      </c>
      <c r="F16" s="35">
        <v>27</v>
      </c>
      <c r="G16" s="35">
        <v>42</v>
      </c>
      <c r="H16" s="35">
        <v>23</v>
      </c>
      <c r="I16" s="35">
        <v>30</v>
      </c>
      <c r="J16" s="35">
        <v>53</v>
      </c>
      <c r="K16" s="35">
        <v>11</v>
      </c>
      <c r="L16" s="35">
        <v>22</v>
      </c>
      <c r="M16" s="35">
        <v>33</v>
      </c>
      <c r="N16" s="35">
        <v>18</v>
      </c>
      <c r="O16" s="35">
        <v>35</v>
      </c>
      <c r="P16" s="35">
        <v>53</v>
      </c>
      <c r="Q16" s="35">
        <v>10</v>
      </c>
      <c r="R16" s="35">
        <v>10</v>
      </c>
      <c r="S16" s="35">
        <v>20</v>
      </c>
    </row>
    <row r="17" spans="1:19" s="5" customFormat="1" x14ac:dyDescent="0.2">
      <c r="A17" s="42" t="s">
        <v>144</v>
      </c>
      <c r="B17" s="51">
        <v>2</v>
      </c>
      <c r="C17" s="51">
        <v>1</v>
      </c>
      <c r="D17" s="51">
        <v>3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2</v>
      </c>
      <c r="O17" s="33">
        <v>1</v>
      </c>
      <c r="P17" s="33">
        <v>3</v>
      </c>
      <c r="Q17" s="33">
        <v>0</v>
      </c>
      <c r="R17" s="33">
        <v>0</v>
      </c>
      <c r="S17" s="33">
        <v>0</v>
      </c>
    </row>
    <row r="18" spans="1:19" s="5" customFormat="1" x14ac:dyDescent="0.2">
      <c r="A18" s="42" t="s">
        <v>184</v>
      </c>
      <c r="B18" s="51">
        <v>75</v>
      </c>
      <c r="C18" s="51">
        <v>123</v>
      </c>
      <c r="D18" s="51">
        <v>198</v>
      </c>
      <c r="E18" s="33">
        <v>15</v>
      </c>
      <c r="F18" s="33">
        <v>27</v>
      </c>
      <c r="G18" s="33">
        <v>42</v>
      </c>
      <c r="H18" s="33">
        <v>23</v>
      </c>
      <c r="I18" s="33">
        <v>30</v>
      </c>
      <c r="J18" s="33">
        <v>53</v>
      </c>
      <c r="K18" s="33">
        <v>11</v>
      </c>
      <c r="L18" s="33">
        <v>22</v>
      </c>
      <c r="M18" s="33">
        <v>33</v>
      </c>
      <c r="N18" s="33">
        <v>16</v>
      </c>
      <c r="O18" s="33">
        <v>34</v>
      </c>
      <c r="P18" s="33">
        <v>50</v>
      </c>
      <c r="Q18" s="33">
        <v>10</v>
      </c>
      <c r="R18" s="33">
        <v>10</v>
      </c>
      <c r="S18" s="33">
        <v>20</v>
      </c>
    </row>
    <row r="19" spans="1:19" x14ac:dyDescent="0.2">
      <c r="A19" s="40" t="s">
        <v>35</v>
      </c>
      <c r="B19" s="35">
        <v>875</v>
      </c>
      <c r="C19" s="35">
        <v>1158</v>
      </c>
      <c r="D19" s="35">
        <v>2033</v>
      </c>
      <c r="E19" s="35">
        <v>198</v>
      </c>
      <c r="F19" s="35">
        <v>280</v>
      </c>
      <c r="G19" s="35">
        <v>478</v>
      </c>
      <c r="H19" s="35">
        <v>195</v>
      </c>
      <c r="I19" s="35">
        <v>251</v>
      </c>
      <c r="J19" s="35">
        <v>446</v>
      </c>
      <c r="K19" s="35">
        <v>180</v>
      </c>
      <c r="L19" s="35">
        <v>232</v>
      </c>
      <c r="M19" s="35">
        <v>412</v>
      </c>
      <c r="N19" s="35">
        <v>146</v>
      </c>
      <c r="O19" s="35">
        <v>198</v>
      </c>
      <c r="P19" s="35">
        <v>344</v>
      </c>
      <c r="Q19" s="35">
        <v>156</v>
      </c>
      <c r="R19" s="35">
        <v>197</v>
      </c>
      <c r="S19" s="35">
        <v>353</v>
      </c>
    </row>
    <row r="20" spans="1:19" ht="24" x14ac:dyDescent="0.2">
      <c r="A20" s="43" t="s">
        <v>180</v>
      </c>
      <c r="B20" s="51">
        <v>216</v>
      </c>
      <c r="C20" s="51">
        <v>163</v>
      </c>
      <c r="D20" s="51">
        <v>379</v>
      </c>
      <c r="E20" s="33">
        <v>54</v>
      </c>
      <c r="F20" s="33">
        <v>34</v>
      </c>
      <c r="G20" s="33">
        <v>88</v>
      </c>
      <c r="H20" s="33">
        <v>51</v>
      </c>
      <c r="I20" s="33">
        <v>36</v>
      </c>
      <c r="J20" s="33">
        <v>87</v>
      </c>
      <c r="K20" s="33">
        <v>45</v>
      </c>
      <c r="L20" s="33">
        <v>36</v>
      </c>
      <c r="M20" s="33">
        <v>81</v>
      </c>
      <c r="N20" s="33">
        <v>36</v>
      </c>
      <c r="O20" s="33">
        <v>34</v>
      </c>
      <c r="P20" s="33">
        <v>70</v>
      </c>
      <c r="Q20" s="33">
        <v>30</v>
      </c>
      <c r="R20" s="33">
        <v>23</v>
      </c>
      <c r="S20" s="33">
        <v>53</v>
      </c>
    </row>
    <row r="21" spans="1:19" x14ac:dyDescent="0.2">
      <c r="A21" s="42" t="s">
        <v>143</v>
      </c>
      <c r="B21" s="51">
        <v>354</v>
      </c>
      <c r="C21" s="51">
        <v>370</v>
      </c>
      <c r="D21" s="51">
        <v>724</v>
      </c>
      <c r="E21" s="34">
        <v>86</v>
      </c>
      <c r="F21" s="34">
        <v>84</v>
      </c>
      <c r="G21" s="33">
        <v>170</v>
      </c>
      <c r="H21" s="34">
        <v>73</v>
      </c>
      <c r="I21" s="34">
        <v>84</v>
      </c>
      <c r="J21" s="33">
        <v>157</v>
      </c>
      <c r="K21" s="33">
        <v>68</v>
      </c>
      <c r="L21" s="33">
        <v>75</v>
      </c>
      <c r="M21" s="33">
        <v>143</v>
      </c>
      <c r="N21" s="33">
        <v>67</v>
      </c>
      <c r="O21" s="33">
        <v>59</v>
      </c>
      <c r="P21" s="33">
        <v>126</v>
      </c>
      <c r="Q21" s="33">
        <v>60</v>
      </c>
      <c r="R21" s="33">
        <v>68</v>
      </c>
      <c r="S21" s="33">
        <v>128</v>
      </c>
    </row>
    <row r="22" spans="1:19" x14ac:dyDescent="0.2">
      <c r="A22" s="42" t="s">
        <v>142</v>
      </c>
      <c r="B22" s="51">
        <v>124</v>
      </c>
      <c r="C22" s="51">
        <v>362</v>
      </c>
      <c r="D22" s="51">
        <v>486</v>
      </c>
      <c r="E22" s="33">
        <v>29</v>
      </c>
      <c r="F22" s="33">
        <v>78</v>
      </c>
      <c r="G22" s="33">
        <v>107</v>
      </c>
      <c r="H22" s="33">
        <v>29</v>
      </c>
      <c r="I22" s="33">
        <v>78</v>
      </c>
      <c r="J22" s="33">
        <v>107</v>
      </c>
      <c r="K22" s="33">
        <v>21</v>
      </c>
      <c r="L22" s="33">
        <v>77</v>
      </c>
      <c r="M22" s="33">
        <v>98</v>
      </c>
      <c r="N22" s="33">
        <v>21</v>
      </c>
      <c r="O22" s="33">
        <v>68</v>
      </c>
      <c r="P22" s="33">
        <v>89</v>
      </c>
      <c r="Q22" s="33">
        <v>24</v>
      </c>
      <c r="R22" s="33">
        <v>61</v>
      </c>
      <c r="S22" s="33">
        <v>85</v>
      </c>
    </row>
    <row r="23" spans="1:19" x14ac:dyDescent="0.2">
      <c r="A23" s="42" t="s">
        <v>96</v>
      </c>
      <c r="B23" s="51">
        <v>181</v>
      </c>
      <c r="C23" s="51">
        <v>263</v>
      </c>
      <c r="D23" s="51">
        <v>444</v>
      </c>
      <c r="E23" s="33">
        <v>29</v>
      </c>
      <c r="F23" s="33">
        <v>84</v>
      </c>
      <c r="G23" s="33">
        <v>113</v>
      </c>
      <c r="H23" s="33">
        <v>42</v>
      </c>
      <c r="I23" s="33">
        <v>53</v>
      </c>
      <c r="J23" s="33">
        <v>95</v>
      </c>
      <c r="K23" s="33">
        <v>46</v>
      </c>
      <c r="L23" s="33">
        <v>44</v>
      </c>
      <c r="M23" s="33">
        <v>90</v>
      </c>
      <c r="N23" s="33">
        <v>22</v>
      </c>
      <c r="O23" s="33">
        <v>37</v>
      </c>
      <c r="P23" s="33">
        <v>59</v>
      </c>
      <c r="Q23" s="33">
        <v>42</v>
      </c>
      <c r="R23" s="33">
        <v>45</v>
      </c>
      <c r="S23" s="33">
        <v>87</v>
      </c>
    </row>
    <row r="24" spans="1:19" s="5" customFormat="1" x14ac:dyDescent="0.2">
      <c r="A24" s="40" t="s">
        <v>34</v>
      </c>
      <c r="B24" s="35">
        <v>233</v>
      </c>
      <c r="C24" s="35">
        <v>447</v>
      </c>
      <c r="D24" s="35">
        <v>680</v>
      </c>
      <c r="E24" s="35">
        <v>61</v>
      </c>
      <c r="F24" s="35">
        <v>99</v>
      </c>
      <c r="G24" s="35">
        <v>160</v>
      </c>
      <c r="H24" s="35">
        <v>47</v>
      </c>
      <c r="I24" s="35">
        <v>107</v>
      </c>
      <c r="J24" s="35">
        <v>154</v>
      </c>
      <c r="K24" s="35">
        <v>42</v>
      </c>
      <c r="L24" s="35">
        <v>86</v>
      </c>
      <c r="M24" s="35">
        <v>128</v>
      </c>
      <c r="N24" s="35">
        <v>41</v>
      </c>
      <c r="O24" s="35">
        <v>70</v>
      </c>
      <c r="P24" s="35">
        <v>111</v>
      </c>
      <c r="Q24" s="35">
        <v>42</v>
      </c>
      <c r="R24" s="35">
        <v>85</v>
      </c>
      <c r="S24" s="35">
        <v>127</v>
      </c>
    </row>
    <row r="25" spans="1:19" s="5" customFormat="1" x14ac:dyDescent="0.2">
      <c r="A25" s="42" t="s">
        <v>141</v>
      </c>
      <c r="B25" s="51">
        <v>141</v>
      </c>
      <c r="C25" s="51">
        <v>205</v>
      </c>
      <c r="D25" s="51">
        <v>346</v>
      </c>
      <c r="E25" s="33">
        <v>36</v>
      </c>
      <c r="F25" s="33">
        <v>42</v>
      </c>
      <c r="G25" s="33">
        <v>78</v>
      </c>
      <c r="H25" s="33">
        <v>28</v>
      </c>
      <c r="I25" s="33">
        <v>45</v>
      </c>
      <c r="J25" s="33">
        <v>73</v>
      </c>
      <c r="K25" s="33">
        <v>27</v>
      </c>
      <c r="L25" s="33">
        <v>44</v>
      </c>
      <c r="M25" s="33">
        <v>71</v>
      </c>
      <c r="N25" s="33">
        <v>23</v>
      </c>
      <c r="O25" s="33">
        <v>27</v>
      </c>
      <c r="P25" s="33">
        <v>50</v>
      </c>
      <c r="Q25" s="33">
        <v>27</v>
      </c>
      <c r="R25" s="33">
        <v>47</v>
      </c>
      <c r="S25" s="33">
        <v>74</v>
      </c>
    </row>
    <row r="26" spans="1:19" s="5" customFormat="1" x14ac:dyDescent="0.2">
      <c r="A26" s="45" t="s">
        <v>140</v>
      </c>
      <c r="B26" s="51">
        <v>16</v>
      </c>
      <c r="C26" s="51">
        <v>38</v>
      </c>
      <c r="D26" s="51">
        <v>54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1</v>
      </c>
      <c r="O26" s="34">
        <v>0</v>
      </c>
      <c r="P26" s="34">
        <v>1</v>
      </c>
      <c r="Q26" s="34">
        <v>15</v>
      </c>
      <c r="R26" s="34">
        <v>38</v>
      </c>
      <c r="S26" s="34">
        <v>53</v>
      </c>
    </row>
    <row r="27" spans="1:19" s="5" customFormat="1" x14ac:dyDescent="0.2">
      <c r="A27" s="45" t="s">
        <v>210</v>
      </c>
      <c r="B27" s="51">
        <v>76</v>
      </c>
      <c r="C27" s="51">
        <v>204</v>
      </c>
      <c r="D27" s="51">
        <v>280</v>
      </c>
      <c r="E27" s="34">
        <v>25</v>
      </c>
      <c r="F27" s="34">
        <v>57</v>
      </c>
      <c r="G27" s="34">
        <v>82</v>
      </c>
      <c r="H27" s="34">
        <v>19</v>
      </c>
      <c r="I27" s="34">
        <v>62</v>
      </c>
      <c r="J27" s="34">
        <v>81</v>
      </c>
      <c r="K27" s="34">
        <v>15</v>
      </c>
      <c r="L27" s="34">
        <v>42</v>
      </c>
      <c r="M27" s="34">
        <v>57</v>
      </c>
      <c r="N27" s="34">
        <v>17</v>
      </c>
      <c r="O27" s="34">
        <v>43</v>
      </c>
      <c r="P27" s="34">
        <v>60</v>
      </c>
      <c r="Q27" s="34">
        <v>0</v>
      </c>
      <c r="R27" s="34">
        <v>0</v>
      </c>
      <c r="S27" s="34">
        <v>0</v>
      </c>
    </row>
    <row r="28" spans="1:19" x14ac:dyDescent="0.2">
      <c r="A28" s="40" t="s">
        <v>33</v>
      </c>
      <c r="B28" s="35">
        <v>619</v>
      </c>
      <c r="C28" s="35">
        <v>605</v>
      </c>
      <c r="D28" s="35">
        <v>1224</v>
      </c>
      <c r="E28" s="35">
        <v>140</v>
      </c>
      <c r="F28" s="35">
        <v>158</v>
      </c>
      <c r="G28" s="35">
        <v>298</v>
      </c>
      <c r="H28" s="35">
        <v>133</v>
      </c>
      <c r="I28" s="35">
        <v>105</v>
      </c>
      <c r="J28" s="35">
        <v>238</v>
      </c>
      <c r="K28" s="35">
        <v>142</v>
      </c>
      <c r="L28" s="35">
        <v>112</v>
      </c>
      <c r="M28" s="35">
        <v>254</v>
      </c>
      <c r="N28" s="35">
        <v>90</v>
      </c>
      <c r="O28" s="35">
        <v>120</v>
      </c>
      <c r="P28" s="35">
        <v>210</v>
      </c>
      <c r="Q28" s="35">
        <v>114</v>
      </c>
      <c r="R28" s="35">
        <v>110</v>
      </c>
      <c r="S28" s="35">
        <v>224</v>
      </c>
    </row>
    <row r="29" spans="1:19" s="5" customFormat="1" x14ac:dyDescent="0.2">
      <c r="A29" s="42" t="s">
        <v>139</v>
      </c>
      <c r="B29" s="51">
        <v>1</v>
      </c>
      <c r="C29" s="51">
        <v>4</v>
      </c>
      <c r="D29" s="51">
        <v>5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1</v>
      </c>
      <c r="M29" s="33">
        <v>1</v>
      </c>
      <c r="N29" s="33">
        <v>1</v>
      </c>
      <c r="O29" s="33">
        <v>1</v>
      </c>
      <c r="P29" s="33">
        <v>2</v>
      </c>
      <c r="Q29" s="33">
        <v>0</v>
      </c>
      <c r="R29" s="33">
        <v>2</v>
      </c>
      <c r="S29" s="33">
        <v>2</v>
      </c>
    </row>
    <row r="30" spans="1:19" s="5" customFormat="1" x14ac:dyDescent="0.2">
      <c r="A30" s="42" t="s">
        <v>185</v>
      </c>
      <c r="B30" s="51">
        <v>140</v>
      </c>
      <c r="C30" s="51">
        <v>242</v>
      </c>
      <c r="D30" s="51">
        <v>382</v>
      </c>
      <c r="E30" s="33">
        <v>33</v>
      </c>
      <c r="F30" s="33">
        <v>58</v>
      </c>
      <c r="G30" s="33">
        <v>91</v>
      </c>
      <c r="H30" s="33">
        <v>35</v>
      </c>
      <c r="I30" s="33">
        <v>42</v>
      </c>
      <c r="J30" s="33">
        <v>77</v>
      </c>
      <c r="K30" s="33">
        <v>29</v>
      </c>
      <c r="L30" s="33">
        <v>49</v>
      </c>
      <c r="M30" s="33">
        <v>78</v>
      </c>
      <c r="N30" s="33">
        <v>29</v>
      </c>
      <c r="O30" s="33">
        <v>57</v>
      </c>
      <c r="P30" s="33">
        <v>86</v>
      </c>
      <c r="Q30" s="33">
        <v>14</v>
      </c>
      <c r="R30" s="33">
        <v>36</v>
      </c>
      <c r="S30" s="33">
        <v>50</v>
      </c>
    </row>
    <row r="31" spans="1:19" s="5" customFormat="1" x14ac:dyDescent="0.2">
      <c r="A31" s="42" t="s">
        <v>138</v>
      </c>
      <c r="B31" s="51">
        <v>85</v>
      </c>
      <c r="C31" s="51">
        <v>123</v>
      </c>
      <c r="D31" s="51">
        <v>208</v>
      </c>
      <c r="E31" s="33">
        <v>0</v>
      </c>
      <c r="F31" s="33">
        <v>0</v>
      </c>
      <c r="G31" s="33">
        <v>0</v>
      </c>
      <c r="H31" s="33">
        <v>2</v>
      </c>
      <c r="I31" s="33">
        <v>3</v>
      </c>
      <c r="J31" s="33">
        <v>5</v>
      </c>
      <c r="K31" s="33">
        <v>30</v>
      </c>
      <c r="L31" s="33">
        <v>33</v>
      </c>
      <c r="M31" s="33">
        <v>63</v>
      </c>
      <c r="N31" s="33">
        <v>15</v>
      </c>
      <c r="O31" s="33">
        <v>41</v>
      </c>
      <c r="P31" s="33">
        <v>56</v>
      </c>
      <c r="Q31" s="33">
        <v>38</v>
      </c>
      <c r="R31" s="33">
        <v>46</v>
      </c>
      <c r="S31" s="33">
        <v>84</v>
      </c>
    </row>
    <row r="32" spans="1:19" s="5" customFormat="1" x14ac:dyDescent="0.2">
      <c r="A32" s="42" t="s">
        <v>232</v>
      </c>
      <c r="B32" s="51">
        <v>45</v>
      </c>
      <c r="C32" s="51">
        <v>104</v>
      </c>
      <c r="D32" s="51">
        <v>149</v>
      </c>
      <c r="E32" s="33">
        <v>18</v>
      </c>
      <c r="F32" s="33">
        <v>67</v>
      </c>
      <c r="G32" s="33">
        <v>85</v>
      </c>
      <c r="H32" s="33">
        <v>27</v>
      </c>
      <c r="I32" s="33">
        <v>37</v>
      </c>
      <c r="J32" s="33">
        <v>64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</row>
    <row r="33" spans="1:19" s="5" customFormat="1" x14ac:dyDescent="0.2">
      <c r="A33" s="42" t="s">
        <v>137</v>
      </c>
      <c r="B33" s="51">
        <v>122</v>
      </c>
      <c r="C33" s="51">
        <v>31</v>
      </c>
      <c r="D33" s="51">
        <v>153</v>
      </c>
      <c r="E33" s="33">
        <v>1</v>
      </c>
      <c r="F33" s="33">
        <v>0</v>
      </c>
      <c r="G33" s="33">
        <v>1</v>
      </c>
      <c r="H33" s="33">
        <v>6</v>
      </c>
      <c r="I33" s="33">
        <v>2</v>
      </c>
      <c r="J33" s="33">
        <v>8</v>
      </c>
      <c r="K33" s="33">
        <v>32</v>
      </c>
      <c r="L33" s="33">
        <v>3</v>
      </c>
      <c r="M33" s="33">
        <v>35</v>
      </c>
      <c r="N33" s="33">
        <v>37</v>
      </c>
      <c r="O33" s="33">
        <v>13</v>
      </c>
      <c r="P33" s="33">
        <v>50</v>
      </c>
      <c r="Q33" s="33">
        <v>46</v>
      </c>
      <c r="R33" s="33">
        <v>13</v>
      </c>
      <c r="S33" s="33">
        <v>59</v>
      </c>
    </row>
    <row r="34" spans="1:19" s="5" customFormat="1" x14ac:dyDescent="0.2">
      <c r="A34" s="42" t="s">
        <v>219</v>
      </c>
      <c r="B34" s="51">
        <v>121</v>
      </c>
      <c r="C34" s="51">
        <v>40</v>
      </c>
      <c r="D34" s="51">
        <v>161</v>
      </c>
      <c r="E34" s="33">
        <v>47</v>
      </c>
      <c r="F34" s="33">
        <v>17</v>
      </c>
      <c r="G34" s="33">
        <v>64</v>
      </c>
      <c r="H34" s="33">
        <v>43</v>
      </c>
      <c r="I34" s="33">
        <v>7</v>
      </c>
      <c r="J34" s="33">
        <v>50</v>
      </c>
      <c r="K34" s="33">
        <v>31</v>
      </c>
      <c r="L34" s="33">
        <v>16</v>
      </c>
      <c r="M34" s="33">
        <v>47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</row>
    <row r="35" spans="1:19" s="5" customFormat="1" x14ac:dyDescent="0.2">
      <c r="A35" s="42" t="s">
        <v>136</v>
      </c>
      <c r="B35" s="51">
        <v>24</v>
      </c>
      <c r="C35" s="51">
        <v>24</v>
      </c>
      <c r="D35" s="51">
        <v>48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4</v>
      </c>
      <c r="L35" s="33">
        <v>3</v>
      </c>
      <c r="M35" s="33">
        <v>7</v>
      </c>
      <c r="N35" s="33">
        <v>4</v>
      </c>
      <c r="O35" s="33">
        <v>8</v>
      </c>
      <c r="P35" s="33">
        <v>12</v>
      </c>
      <c r="Q35" s="33">
        <v>16</v>
      </c>
      <c r="R35" s="33">
        <v>13</v>
      </c>
      <c r="S35" s="33">
        <v>29</v>
      </c>
    </row>
    <row r="36" spans="1:19" s="5" customFormat="1" x14ac:dyDescent="0.2">
      <c r="A36" s="42" t="s">
        <v>211</v>
      </c>
      <c r="B36" s="51">
        <v>81</v>
      </c>
      <c r="C36" s="51">
        <v>37</v>
      </c>
      <c r="D36" s="51">
        <v>118</v>
      </c>
      <c r="E36" s="33">
        <v>41</v>
      </c>
      <c r="F36" s="33">
        <v>16</v>
      </c>
      <c r="G36" s="33">
        <v>57</v>
      </c>
      <c r="H36" s="33">
        <v>20</v>
      </c>
      <c r="I36" s="33">
        <v>14</v>
      </c>
      <c r="J36" s="33">
        <v>34</v>
      </c>
      <c r="K36" s="33">
        <v>16</v>
      </c>
      <c r="L36" s="33">
        <v>7</v>
      </c>
      <c r="M36" s="33">
        <v>23</v>
      </c>
      <c r="N36" s="33">
        <v>4</v>
      </c>
      <c r="O36" s="33">
        <v>0</v>
      </c>
      <c r="P36" s="33">
        <v>4</v>
      </c>
      <c r="Q36" s="33">
        <v>0</v>
      </c>
      <c r="R36" s="33">
        <v>0</v>
      </c>
      <c r="S36" s="33">
        <v>0</v>
      </c>
    </row>
    <row r="37" spans="1:19" x14ac:dyDescent="0.2">
      <c r="A37" s="40" t="s">
        <v>32</v>
      </c>
      <c r="B37" s="35">
        <v>719</v>
      </c>
      <c r="C37" s="35">
        <v>453</v>
      </c>
      <c r="D37" s="35">
        <v>1172</v>
      </c>
      <c r="E37" s="35">
        <v>187</v>
      </c>
      <c r="F37" s="35">
        <v>141</v>
      </c>
      <c r="G37" s="35">
        <v>328</v>
      </c>
      <c r="H37" s="35">
        <v>163</v>
      </c>
      <c r="I37" s="35">
        <v>104</v>
      </c>
      <c r="J37" s="35">
        <v>267</v>
      </c>
      <c r="K37" s="35">
        <v>169</v>
      </c>
      <c r="L37" s="35">
        <v>95</v>
      </c>
      <c r="M37" s="35">
        <v>264</v>
      </c>
      <c r="N37" s="35">
        <v>121</v>
      </c>
      <c r="O37" s="35">
        <v>58</v>
      </c>
      <c r="P37" s="35">
        <v>179</v>
      </c>
      <c r="Q37" s="35">
        <v>79</v>
      </c>
      <c r="R37" s="35">
        <v>55</v>
      </c>
      <c r="S37" s="35">
        <v>134</v>
      </c>
    </row>
    <row r="38" spans="1:19" x14ac:dyDescent="0.2">
      <c r="A38" s="42" t="s">
        <v>108</v>
      </c>
      <c r="B38" s="51">
        <v>69</v>
      </c>
      <c r="C38" s="51">
        <v>59</v>
      </c>
      <c r="D38" s="51">
        <v>128</v>
      </c>
      <c r="E38" s="33">
        <v>4</v>
      </c>
      <c r="F38" s="33">
        <v>0</v>
      </c>
      <c r="G38" s="33">
        <v>4</v>
      </c>
      <c r="H38" s="33">
        <v>22</v>
      </c>
      <c r="I38" s="33">
        <v>31</v>
      </c>
      <c r="J38" s="33">
        <v>53</v>
      </c>
      <c r="K38" s="33">
        <v>19</v>
      </c>
      <c r="L38" s="33">
        <v>17</v>
      </c>
      <c r="M38" s="33">
        <v>36</v>
      </c>
      <c r="N38" s="33">
        <v>13</v>
      </c>
      <c r="O38" s="33">
        <v>3</v>
      </c>
      <c r="P38" s="33">
        <v>16</v>
      </c>
      <c r="Q38" s="33">
        <v>11</v>
      </c>
      <c r="R38" s="33">
        <v>8</v>
      </c>
      <c r="S38" s="33">
        <v>19</v>
      </c>
    </row>
    <row r="39" spans="1:19" x14ac:dyDescent="0.2">
      <c r="A39" s="42" t="s">
        <v>135</v>
      </c>
      <c r="B39" s="51">
        <v>262</v>
      </c>
      <c r="C39" s="51">
        <v>132</v>
      </c>
      <c r="D39" s="51">
        <v>394</v>
      </c>
      <c r="E39" s="33">
        <v>0</v>
      </c>
      <c r="F39" s="33">
        <v>0</v>
      </c>
      <c r="G39" s="33">
        <v>0</v>
      </c>
      <c r="H39" s="33">
        <v>82</v>
      </c>
      <c r="I39" s="33">
        <v>34</v>
      </c>
      <c r="J39" s="33">
        <v>116</v>
      </c>
      <c r="K39" s="33">
        <v>85</v>
      </c>
      <c r="L39" s="33">
        <v>46</v>
      </c>
      <c r="M39" s="33">
        <v>131</v>
      </c>
      <c r="N39" s="33">
        <v>65</v>
      </c>
      <c r="O39" s="33">
        <v>34</v>
      </c>
      <c r="P39" s="33">
        <v>99</v>
      </c>
      <c r="Q39" s="33">
        <v>30</v>
      </c>
      <c r="R39" s="33">
        <v>18</v>
      </c>
      <c r="S39" s="33">
        <v>48</v>
      </c>
    </row>
    <row r="40" spans="1:19" s="5" customFormat="1" x14ac:dyDescent="0.2">
      <c r="A40" s="42" t="s">
        <v>134</v>
      </c>
      <c r="B40" s="51">
        <v>205</v>
      </c>
      <c r="C40" s="51">
        <v>122</v>
      </c>
      <c r="D40" s="51">
        <v>327</v>
      </c>
      <c r="E40" s="33">
        <v>0</v>
      </c>
      <c r="F40" s="33">
        <v>1</v>
      </c>
      <c r="G40" s="33">
        <v>1</v>
      </c>
      <c r="H40" s="33">
        <v>59</v>
      </c>
      <c r="I40" s="33">
        <v>39</v>
      </c>
      <c r="J40" s="33">
        <v>98</v>
      </c>
      <c r="K40" s="33">
        <v>65</v>
      </c>
      <c r="L40" s="33">
        <v>32</v>
      </c>
      <c r="M40" s="33">
        <v>97</v>
      </c>
      <c r="N40" s="33">
        <v>43</v>
      </c>
      <c r="O40" s="33">
        <v>21</v>
      </c>
      <c r="P40" s="33">
        <v>64</v>
      </c>
      <c r="Q40" s="33">
        <v>38</v>
      </c>
      <c r="R40" s="33">
        <v>29</v>
      </c>
      <c r="S40" s="33">
        <v>67</v>
      </c>
    </row>
    <row r="41" spans="1:19" s="5" customFormat="1" x14ac:dyDescent="0.2">
      <c r="A41" s="42" t="s">
        <v>245</v>
      </c>
      <c r="B41" s="51">
        <v>62</v>
      </c>
      <c r="C41" s="51">
        <v>42</v>
      </c>
      <c r="D41" s="51">
        <v>104</v>
      </c>
      <c r="E41" s="33">
        <v>62</v>
      </c>
      <c r="F41" s="33">
        <v>42</v>
      </c>
      <c r="G41" s="33">
        <v>104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</row>
    <row r="42" spans="1:19" s="5" customFormat="1" x14ac:dyDescent="0.2">
      <c r="A42" s="42" t="s">
        <v>246</v>
      </c>
      <c r="B42" s="51">
        <v>40</v>
      </c>
      <c r="C42" s="51">
        <v>37</v>
      </c>
      <c r="D42" s="51">
        <v>77</v>
      </c>
      <c r="E42" s="33">
        <v>40</v>
      </c>
      <c r="F42" s="33">
        <v>37</v>
      </c>
      <c r="G42" s="33">
        <v>77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</row>
    <row r="43" spans="1:19" s="5" customFormat="1" x14ac:dyDescent="0.2">
      <c r="A43" s="42" t="s">
        <v>247</v>
      </c>
      <c r="B43" s="51">
        <v>81</v>
      </c>
      <c r="C43" s="51">
        <v>61</v>
      </c>
      <c r="D43" s="51">
        <v>142</v>
      </c>
      <c r="E43" s="33">
        <v>81</v>
      </c>
      <c r="F43" s="33">
        <v>61</v>
      </c>
      <c r="G43" s="33">
        <v>142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</row>
    <row r="44" spans="1:19" x14ac:dyDescent="0.2">
      <c r="A44" s="40" t="s">
        <v>31</v>
      </c>
      <c r="B44" s="35">
        <v>831</v>
      </c>
      <c r="C44" s="35">
        <v>2171</v>
      </c>
      <c r="D44" s="35">
        <v>3002</v>
      </c>
      <c r="E44" s="35">
        <v>249</v>
      </c>
      <c r="F44" s="35">
        <v>524</v>
      </c>
      <c r="G44" s="35">
        <v>773</v>
      </c>
      <c r="H44" s="35">
        <v>142</v>
      </c>
      <c r="I44" s="35">
        <v>391</v>
      </c>
      <c r="J44" s="35">
        <v>533</v>
      </c>
      <c r="K44" s="35">
        <v>149</v>
      </c>
      <c r="L44" s="35">
        <v>418</v>
      </c>
      <c r="M44" s="35">
        <v>567</v>
      </c>
      <c r="N44" s="35">
        <v>141</v>
      </c>
      <c r="O44" s="35">
        <v>401</v>
      </c>
      <c r="P44" s="35">
        <v>542</v>
      </c>
      <c r="Q44" s="35">
        <v>150</v>
      </c>
      <c r="R44" s="35">
        <v>437</v>
      </c>
      <c r="S44" s="35">
        <v>587</v>
      </c>
    </row>
    <row r="45" spans="1:19" x14ac:dyDescent="0.2">
      <c r="A45" s="42" t="s">
        <v>133</v>
      </c>
      <c r="B45" s="51">
        <v>221</v>
      </c>
      <c r="C45" s="51">
        <v>97</v>
      </c>
      <c r="D45" s="51">
        <v>318</v>
      </c>
      <c r="E45" s="33">
        <v>1</v>
      </c>
      <c r="F45" s="33">
        <v>0</v>
      </c>
      <c r="G45" s="33">
        <v>1</v>
      </c>
      <c r="H45" s="33">
        <v>59</v>
      </c>
      <c r="I45" s="33">
        <v>17</v>
      </c>
      <c r="J45" s="33">
        <v>76</v>
      </c>
      <c r="K45" s="33">
        <v>51</v>
      </c>
      <c r="L45" s="33">
        <v>29</v>
      </c>
      <c r="M45" s="33">
        <v>80</v>
      </c>
      <c r="N45" s="33">
        <v>49</v>
      </c>
      <c r="O45" s="33">
        <v>21</v>
      </c>
      <c r="P45" s="33">
        <v>70</v>
      </c>
      <c r="Q45" s="33">
        <v>61</v>
      </c>
      <c r="R45" s="33">
        <v>30</v>
      </c>
      <c r="S45" s="33">
        <v>91</v>
      </c>
    </row>
    <row r="46" spans="1:19" x14ac:dyDescent="0.2">
      <c r="A46" s="42" t="s">
        <v>248</v>
      </c>
      <c r="B46" s="51">
        <v>84</v>
      </c>
      <c r="C46" s="51">
        <v>29</v>
      </c>
      <c r="D46" s="51">
        <v>113</v>
      </c>
      <c r="E46" s="33">
        <v>84</v>
      </c>
      <c r="F46" s="33">
        <v>29</v>
      </c>
      <c r="G46" s="33">
        <v>113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</row>
    <row r="47" spans="1:19" x14ac:dyDescent="0.2">
      <c r="A47" s="42" t="s">
        <v>87</v>
      </c>
      <c r="B47" s="51">
        <v>26</v>
      </c>
      <c r="C47" s="51">
        <v>104</v>
      </c>
      <c r="D47" s="51">
        <v>130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7</v>
      </c>
      <c r="O47" s="33">
        <v>20</v>
      </c>
      <c r="P47" s="33">
        <v>27</v>
      </c>
      <c r="Q47" s="33">
        <v>19</v>
      </c>
      <c r="R47" s="33">
        <v>84</v>
      </c>
      <c r="S47" s="33">
        <v>103</v>
      </c>
    </row>
    <row r="48" spans="1:19" x14ac:dyDescent="0.2">
      <c r="A48" s="42" t="s">
        <v>220</v>
      </c>
      <c r="B48" s="51">
        <v>58</v>
      </c>
      <c r="C48" s="51">
        <v>199</v>
      </c>
      <c r="D48" s="51">
        <v>257</v>
      </c>
      <c r="E48" s="33">
        <v>35</v>
      </c>
      <c r="F48" s="33">
        <v>89</v>
      </c>
      <c r="G48" s="33">
        <v>124</v>
      </c>
      <c r="H48" s="33">
        <v>6</v>
      </c>
      <c r="I48" s="33">
        <v>52</v>
      </c>
      <c r="J48" s="33">
        <v>58</v>
      </c>
      <c r="K48" s="33">
        <v>17</v>
      </c>
      <c r="L48" s="33">
        <v>58</v>
      </c>
      <c r="M48" s="33">
        <v>75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</row>
    <row r="49" spans="1:19" x14ac:dyDescent="0.2">
      <c r="A49" s="42" t="s">
        <v>70</v>
      </c>
      <c r="B49" s="51">
        <v>5</v>
      </c>
      <c r="C49" s="51">
        <v>12</v>
      </c>
      <c r="D49" s="51">
        <v>17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1</v>
      </c>
      <c r="O49" s="33">
        <v>0</v>
      </c>
      <c r="P49" s="33">
        <v>1</v>
      </c>
      <c r="Q49" s="33">
        <v>4</v>
      </c>
      <c r="R49" s="33">
        <v>12</v>
      </c>
      <c r="S49" s="33">
        <v>16</v>
      </c>
    </row>
    <row r="50" spans="1:19" x14ac:dyDescent="0.2">
      <c r="A50" s="42" t="s">
        <v>186</v>
      </c>
      <c r="B50" s="51">
        <v>400</v>
      </c>
      <c r="C50" s="51">
        <v>1344</v>
      </c>
      <c r="D50" s="51">
        <v>1744</v>
      </c>
      <c r="E50" s="33">
        <v>113</v>
      </c>
      <c r="F50" s="33">
        <v>303</v>
      </c>
      <c r="G50" s="33">
        <v>416</v>
      </c>
      <c r="H50" s="33">
        <v>69</v>
      </c>
      <c r="I50" s="33">
        <v>247</v>
      </c>
      <c r="J50" s="33">
        <v>316</v>
      </c>
      <c r="K50" s="33">
        <v>78</v>
      </c>
      <c r="L50" s="33">
        <v>264</v>
      </c>
      <c r="M50" s="33">
        <v>342</v>
      </c>
      <c r="N50" s="33">
        <v>78</v>
      </c>
      <c r="O50" s="33">
        <v>293</v>
      </c>
      <c r="P50" s="33">
        <v>371</v>
      </c>
      <c r="Q50" s="33">
        <v>62</v>
      </c>
      <c r="R50" s="33">
        <v>237</v>
      </c>
      <c r="S50" s="33">
        <v>299</v>
      </c>
    </row>
    <row r="51" spans="1:19" x14ac:dyDescent="0.2">
      <c r="A51" s="42" t="s">
        <v>187</v>
      </c>
      <c r="B51" s="51">
        <v>37</v>
      </c>
      <c r="C51" s="51">
        <v>386</v>
      </c>
      <c r="D51" s="51">
        <v>423</v>
      </c>
      <c r="E51" s="33">
        <v>16</v>
      </c>
      <c r="F51" s="33">
        <v>103</v>
      </c>
      <c r="G51" s="33">
        <v>119</v>
      </c>
      <c r="H51" s="33">
        <v>8</v>
      </c>
      <c r="I51" s="33">
        <v>75</v>
      </c>
      <c r="J51" s="33">
        <v>83</v>
      </c>
      <c r="K51" s="33">
        <v>3</v>
      </c>
      <c r="L51" s="33">
        <v>67</v>
      </c>
      <c r="M51" s="33">
        <v>70</v>
      </c>
      <c r="N51" s="33">
        <v>6</v>
      </c>
      <c r="O51" s="33">
        <v>67</v>
      </c>
      <c r="P51" s="33">
        <v>73</v>
      </c>
      <c r="Q51" s="33">
        <v>4</v>
      </c>
      <c r="R51" s="33">
        <v>74</v>
      </c>
      <c r="S51" s="33">
        <v>78</v>
      </c>
    </row>
    <row r="52" spans="1:19" x14ac:dyDescent="0.2">
      <c r="A52" s="40" t="s">
        <v>30</v>
      </c>
      <c r="B52" s="35">
        <v>606</v>
      </c>
      <c r="C52" s="35">
        <v>703</v>
      </c>
      <c r="D52" s="35">
        <v>1309</v>
      </c>
      <c r="E52" s="35">
        <v>149</v>
      </c>
      <c r="F52" s="35">
        <v>187</v>
      </c>
      <c r="G52" s="35">
        <v>336</v>
      </c>
      <c r="H52" s="35">
        <v>135</v>
      </c>
      <c r="I52" s="35">
        <v>157</v>
      </c>
      <c r="J52" s="35">
        <v>292</v>
      </c>
      <c r="K52" s="35">
        <v>116</v>
      </c>
      <c r="L52" s="35">
        <v>142</v>
      </c>
      <c r="M52" s="35">
        <v>258</v>
      </c>
      <c r="N52" s="35">
        <v>106</v>
      </c>
      <c r="O52" s="35">
        <v>104</v>
      </c>
      <c r="P52" s="35">
        <v>210</v>
      </c>
      <c r="Q52" s="35">
        <v>100</v>
      </c>
      <c r="R52" s="35">
        <v>113</v>
      </c>
      <c r="S52" s="35">
        <v>213</v>
      </c>
    </row>
    <row r="53" spans="1:19" x14ac:dyDescent="0.2">
      <c r="A53" s="42" t="s">
        <v>98</v>
      </c>
      <c r="B53" s="51">
        <v>5</v>
      </c>
      <c r="C53" s="51">
        <v>1</v>
      </c>
      <c r="D53" s="51">
        <v>6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5</v>
      </c>
      <c r="R53" s="33">
        <v>1</v>
      </c>
      <c r="S53" s="33">
        <v>6</v>
      </c>
    </row>
    <row r="54" spans="1:19" x14ac:dyDescent="0.2">
      <c r="A54" s="42" t="s">
        <v>188</v>
      </c>
      <c r="B54" s="51">
        <v>253</v>
      </c>
      <c r="C54" s="51">
        <v>238</v>
      </c>
      <c r="D54" s="51">
        <v>491</v>
      </c>
      <c r="E54" s="33">
        <v>65</v>
      </c>
      <c r="F54" s="33">
        <v>76</v>
      </c>
      <c r="G54" s="33">
        <v>141</v>
      </c>
      <c r="H54" s="33">
        <v>53</v>
      </c>
      <c r="I54" s="33">
        <v>57</v>
      </c>
      <c r="J54" s="33">
        <v>110</v>
      </c>
      <c r="K54" s="33">
        <v>43</v>
      </c>
      <c r="L54" s="33">
        <v>43</v>
      </c>
      <c r="M54" s="33">
        <v>86</v>
      </c>
      <c r="N54" s="33">
        <v>51</v>
      </c>
      <c r="O54" s="33">
        <v>32</v>
      </c>
      <c r="P54" s="33">
        <v>83</v>
      </c>
      <c r="Q54" s="33">
        <v>41</v>
      </c>
      <c r="R54" s="33">
        <v>30</v>
      </c>
      <c r="S54" s="33">
        <v>71</v>
      </c>
    </row>
    <row r="55" spans="1:19" x14ac:dyDescent="0.2">
      <c r="A55" s="42" t="s">
        <v>78</v>
      </c>
      <c r="B55" s="51">
        <v>3</v>
      </c>
      <c r="C55" s="51">
        <v>3</v>
      </c>
      <c r="D55" s="51">
        <v>6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3</v>
      </c>
      <c r="R55" s="33">
        <v>3</v>
      </c>
      <c r="S55" s="33">
        <v>6</v>
      </c>
    </row>
    <row r="56" spans="1:19" x14ac:dyDescent="0.2">
      <c r="A56" s="42" t="s">
        <v>189</v>
      </c>
      <c r="B56" s="51">
        <v>216</v>
      </c>
      <c r="C56" s="51">
        <v>280</v>
      </c>
      <c r="D56" s="51">
        <v>496</v>
      </c>
      <c r="E56" s="33">
        <v>51</v>
      </c>
      <c r="F56" s="33">
        <v>72</v>
      </c>
      <c r="G56" s="33">
        <v>123</v>
      </c>
      <c r="H56" s="33">
        <v>54</v>
      </c>
      <c r="I56" s="33">
        <v>59</v>
      </c>
      <c r="J56" s="33">
        <v>113</v>
      </c>
      <c r="K56" s="33">
        <v>45</v>
      </c>
      <c r="L56" s="33">
        <v>53</v>
      </c>
      <c r="M56" s="33">
        <v>98</v>
      </c>
      <c r="N56" s="33">
        <v>34</v>
      </c>
      <c r="O56" s="33">
        <v>45</v>
      </c>
      <c r="P56" s="33">
        <v>79</v>
      </c>
      <c r="Q56" s="33">
        <v>32</v>
      </c>
      <c r="R56" s="33">
        <v>51</v>
      </c>
      <c r="S56" s="33">
        <v>83</v>
      </c>
    </row>
    <row r="57" spans="1:19" s="5" customFormat="1" ht="12" customHeight="1" x14ac:dyDescent="0.2">
      <c r="A57" s="43" t="s">
        <v>190</v>
      </c>
      <c r="B57" s="51">
        <v>81</v>
      </c>
      <c r="C57" s="51">
        <v>123</v>
      </c>
      <c r="D57" s="51">
        <v>204</v>
      </c>
      <c r="E57" s="33">
        <v>16</v>
      </c>
      <c r="F57" s="33">
        <v>26</v>
      </c>
      <c r="G57" s="33">
        <v>42</v>
      </c>
      <c r="H57" s="33">
        <v>19</v>
      </c>
      <c r="I57" s="33">
        <v>25</v>
      </c>
      <c r="J57" s="33">
        <v>44</v>
      </c>
      <c r="K57" s="33">
        <v>16</v>
      </c>
      <c r="L57" s="33">
        <v>35</v>
      </c>
      <c r="M57" s="33">
        <v>51</v>
      </c>
      <c r="N57" s="33">
        <v>17</v>
      </c>
      <c r="O57" s="33">
        <v>18</v>
      </c>
      <c r="P57" s="33">
        <v>35</v>
      </c>
      <c r="Q57" s="33">
        <v>13</v>
      </c>
      <c r="R57" s="33">
        <v>19</v>
      </c>
      <c r="S57" s="33">
        <v>32</v>
      </c>
    </row>
    <row r="58" spans="1:19" s="5" customFormat="1" x14ac:dyDescent="0.2">
      <c r="A58" s="42" t="s">
        <v>93</v>
      </c>
      <c r="B58" s="51">
        <v>1</v>
      </c>
      <c r="C58" s="51">
        <v>1</v>
      </c>
      <c r="D58" s="51">
        <v>2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1</v>
      </c>
      <c r="R58" s="33">
        <v>1</v>
      </c>
      <c r="S58" s="33">
        <v>2</v>
      </c>
    </row>
    <row r="59" spans="1:19" s="5" customFormat="1" x14ac:dyDescent="0.2">
      <c r="A59" s="42" t="s">
        <v>191</v>
      </c>
      <c r="B59" s="51">
        <v>47</v>
      </c>
      <c r="C59" s="51">
        <v>57</v>
      </c>
      <c r="D59" s="51">
        <v>104</v>
      </c>
      <c r="E59" s="33">
        <v>17</v>
      </c>
      <c r="F59" s="33">
        <v>13</v>
      </c>
      <c r="G59" s="33">
        <v>30</v>
      </c>
      <c r="H59" s="33">
        <v>9</v>
      </c>
      <c r="I59" s="33">
        <v>16</v>
      </c>
      <c r="J59" s="33">
        <v>25</v>
      </c>
      <c r="K59" s="33">
        <v>12</v>
      </c>
      <c r="L59" s="33">
        <v>11</v>
      </c>
      <c r="M59" s="33">
        <v>23</v>
      </c>
      <c r="N59" s="33">
        <v>4</v>
      </c>
      <c r="O59" s="33">
        <v>9</v>
      </c>
      <c r="P59" s="33">
        <v>13</v>
      </c>
      <c r="Q59" s="33">
        <v>5</v>
      </c>
      <c r="R59" s="33">
        <v>8</v>
      </c>
      <c r="S59" s="33">
        <v>13</v>
      </c>
    </row>
    <row r="60" spans="1:19" x14ac:dyDescent="0.2">
      <c r="A60" s="40" t="s">
        <v>29</v>
      </c>
      <c r="B60" s="35">
        <v>2841</v>
      </c>
      <c r="C60" s="35">
        <v>3571</v>
      </c>
      <c r="D60" s="35">
        <v>6412</v>
      </c>
      <c r="E60" s="35">
        <v>736</v>
      </c>
      <c r="F60" s="35">
        <v>895</v>
      </c>
      <c r="G60" s="35">
        <v>1631</v>
      </c>
      <c r="H60" s="35">
        <v>623</v>
      </c>
      <c r="I60" s="35">
        <v>739</v>
      </c>
      <c r="J60" s="35">
        <v>1362</v>
      </c>
      <c r="K60" s="35">
        <v>523</v>
      </c>
      <c r="L60" s="35">
        <v>712</v>
      </c>
      <c r="M60" s="35">
        <v>1235</v>
      </c>
      <c r="N60" s="35">
        <v>570</v>
      </c>
      <c r="O60" s="35">
        <v>658</v>
      </c>
      <c r="P60" s="35">
        <v>1228</v>
      </c>
      <c r="Q60" s="35">
        <v>389</v>
      </c>
      <c r="R60" s="35">
        <v>567</v>
      </c>
      <c r="S60" s="35">
        <v>956</v>
      </c>
    </row>
    <row r="61" spans="1:19" x14ac:dyDescent="0.2">
      <c r="A61" s="42" t="s">
        <v>71</v>
      </c>
      <c r="B61" s="51">
        <v>0</v>
      </c>
      <c r="C61" s="51">
        <v>4</v>
      </c>
      <c r="D61" s="51">
        <v>4</v>
      </c>
      <c r="E61" s="33">
        <v>0</v>
      </c>
      <c r="F61" s="33">
        <v>0</v>
      </c>
      <c r="G61" s="51">
        <v>0</v>
      </c>
      <c r="H61" s="33">
        <v>0</v>
      </c>
      <c r="I61" s="33">
        <v>0</v>
      </c>
      <c r="J61" s="51">
        <v>0</v>
      </c>
      <c r="K61" s="33">
        <v>0</v>
      </c>
      <c r="L61" s="33">
        <v>0</v>
      </c>
      <c r="M61" s="51">
        <v>0</v>
      </c>
      <c r="N61" s="33">
        <v>0</v>
      </c>
      <c r="O61" s="33">
        <v>0</v>
      </c>
      <c r="P61" s="51">
        <v>0</v>
      </c>
      <c r="Q61" s="33">
        <v>0</v>
      </c>
      <c r="R61" s="33">
        <v>4</v>
      </c>
      <c r="S61" s="33">
        <v>4</v>
      </c>
    </row>
    <row r="62" spans="1:19" x14ac:dyDescent="0.2">
      <c r="A62" s="42" t="s">
        <v>132</v>
      </c>
      <c r="B62" s="51">
        <v>255</v>
      </c>
      <c r="C62" s="51">
        <v>331</v>
      </c>
      <c r="D62" s="51">
        <v>586</v>
      </c>
      <c r="E62" s="33">
        <v>68</v>
      </c>
      <c r="F62" s="33">
        <v>88</v>
      </c>
      <c r="G62" s="51">
        <v>156</v>
      </c>
      <c r="H62" s="33">
        <v>49</v>
      </c>
      <c r="I62" s="33">
        <v>81</v>
      </c>
      <c r="J62" s="51">
        <v>130</v>
      </c>
      <c r="K62" s="33">
        <v>43</v>
      </c>
      <c r="L62" s="33">
        <v>64</v>
      </c>
      <c r="M62" s="51">
        <v>107</v>
      </c>
      <c r="N62" s="33">
        <v>73</v>
      </c>
      <c r="O62" s="33">
        <v>64</v>
      </c>
      <c r="P62" s="51">
        <v>137</v>
      </c>
      <c r="Q62" s="33">
        <v>22</v>
      </c>
      <c r="R62" s="33">
        <v>34</v>
      </c>
      <c r="S62" s="33">
        <v>56</v>
      </c>
    </row>
    <row r="63" spans="1:19" x14ac:dyDescent="0.2">
      <c r="A63" s="42" t="s">
        <v>192</v>
      </c>
      <c r="B63" s="51">
        <v>860</v>
      </c>
      <c r="C63" s="51">
        <v>1105</v>
      </c>
      <c r="D63" s="51">
        <v>1965</v>
      </c>
      <c r="E63" s="33">
        <v>192</v>
      </c>
      <c r="F63" s="33">
        <v>244</v>
      </c>
      <c r="G63" s="51">
        <v>436</v>
      </c>
      <c r="H63" s="33">
        <v>173</v>
      </c>
      <c r="I63" s="33">
        <v>223</v>
      </c>
      <c r="J63" s="51">
        <v>396</v>
      </c>
      <c r="K63" s="33">
        <v>165</v>
      </c>
      <c r="L63" s="33">
        <v>233</v>
      </c>
      <c r="M63" s="51">
        <v>398</v>
      </c>
      <c r="N63" s="33">
        <v>188</v>
      </c>
      <c r="O63" s="33">
        <v>207</v>
      </c>
      <c r="P63" s="51">
        <v>395</v>
      </c>
      <c r="Q63" s="33">
        <v>142</v>
      </c>
      <c r="R63" s="33">
        <v>198</v>
      </c>
      <c r="S63" s="33">
        <v>340</v>
      </c>
    </row>
    <row r="64" spans="1:19" x14ac:dyDescent="0.2">
      <c r="A64" s="42" t="s">
        <v>97</v>
      </c>
      <c r="B64" s="51">
        <v>0</v>
      </c>
      <c r="C64" s="51">
        <v>1</v>
      </c>
      <c r="D64" s="51">
        <v>1</v>
      </c>
      <c r="E64" s="33">
        <v>0</v>
      </c>
      <c r="F64" s="33">
        <v>0</v>
      </c>
      <c r="G64" s="51">
        <v>0</v>
      </c>
      <c r="H64" s="33">
        <v>0</v>
      </c>
      <c r="I64" s="33">
        <v>0</v>
      </c>
      <c r="J64" s="51">
        <v>0</v>
      </c>
      <c r="K64" s="33">
        <v>0</v>
      </c>
      <c r="L64" s="33">
        <v>0</v>
      </c>
      <c r="M64" s="51">
        <v>0</v>
      </c>
      <c r="N64" s="33">
        <v>0</v>
      </c>
      <c r="O64" s="33">
        <v>0</v>
      </c>
      <c r="P64" s="51">
        <v>0</v>
      </c>
      <c r="Q64" s="33">
        <v>0</v>
      </c>
      <c r="R64" s="33">
        <v>1</v>
      </c>
      <c r="S64" s="33">
        <v>1</v>
      </c>
    </row>
    <row r="65" spans="1:19" x14ac:dyDescent="0.2">
      <c r="A65" s="42" t="s">
        <v>193</v>
      </c>
      <c r="B65" s="51">
        <v>872</v>
      </c>
      <c r="C65" s="51">
        <v>1086</v>
      </c>
      <c r="D65" s="51">
        <v>1958</v>
      </c>
      <c r="E65" s="33">
        <v>208</v>
      </c>
      <c r="F65" s="33">
        <v>260</v>
      </c>
      <c r="G65" s="51">
        <v>468</v>
      </c>
      <c r="H65" s="33">
        <v>180</v>
      </c>
      <c r="I65" s="33">
        <v>213</v>
      </c>
      <c r="J65" s="51">
        <v>393</v>
      </c>
      <c r="K65" s="33">
        <v>188</v>
      </c>
      <c r="L65" s="33">
        <v>201</v>
      </c>
      <c r="M65" s="51">
        <v>389</v>
      </c>
      <c r="N65" s="33">
        <v>169</v>
      </c>
      <c r="O65" s="33">
        <v>215</v>
      </c>
      <c r="P65" s="51">
        <v>384</v>
      </c>
      <c r="Q65" s="33">
        <v>127</v>
      </c>
      <c r="R65" s="33">
        <v>197</v>
      </c>
      <c r="S65" s="33">
        <v>324</v>
      </c>
    </row>
    <row r="66" spans="1:19" s="5" customFormat="1" x14ac:dyDescent="0.2">
      <c r="A66" s="43" t="s">
        <v>103</v>
      </c>
      <c r="B66" s="51">
        <v>79</v>
      </c>
      <c r="C66" s="51">
        <v>58</v>
      </c>
      <c r="D66" s="51">
        <v>137</v>
      </c>
      <c r="E66" s="33">
        <v>27</v>
      </c>
      <c r="F66" s="33">
        <v>19</v>
      </c>
      <c r="G66" s="51">
        <v>46</v>
      </c>
      <c r="H66" s="33">
        <v>19</v>
      </c>
      <c r="I66" s="33">
        <v>13</v>
      </c>
      <c r="J66" s="51">
        <v>32</v>
      </c>
      <c r="K66" s="33">
        <v>13</v>
      </c>
      <c r="L66" s="33">
        <v>12</v>
      </c>
      <c r="M66" s="51">
        <v>25</v>
      </c>
      <c r="N66" s="33">
        <v>11</v>
      </c>
      <c r="O66" s="33">
        <v>11</v>
      </c>
      <c r="P66" s="51">
        <v>22</v>
      </c>
      <c r="Q66" s="33">
        <v>9</v>
      </c>
      <c r="R66" s="33">
        <v>3</v>
      </c>
      <c r="S66" s="33">
        <v>12</v>
      </c>
    </row>
    <row r="67" spans="1:19" x14ac:dyDescent="0.2">
      <c r="A67" s="42" t="s">
        <v>194</v>
      </c>
      <c r="B67" s="51">
        <v>357</v>
      </c>
      <c r="C67" s="51">
        <v>250</v>
      </c>
      <c r="D67" s="51">
        <v>607</v>
      </c>
      <c r="E67" s="33">
        <v>134</v>
      </c>
      <c r="F67" s="33">
        <v>101</v>
      </c>
      <c r="G67" s="51">
        <v>235</v>
      </c>
      <c r="H67" s="33">
        <v>119</v>
      </c>
      <c r="I67" s="33">
        <v>66</v>
      </c>
      <c r="J67" s="51">
        <v>185</v>
      </c>
      <c r="K67" s="33">
        <v>42</v>
      </c>
      <c r="L67" s="33">
        <v>47</v>
      </c>
      <c r="M67" s="51">
        <v>89</v>
      </c>
      <c r="N67" s="33">
        <v>40</v>
      </c>
      <c r="O67" s="33">
        <v>19</v>
      </c>
      <c r="P67" s="51">
        <v>59</v>
      </c>
      <c r="Q67" s="33">
        <v>22</v>
      </c>
      <c r="R67" s="33">
        <v>17</v>
      </c>
      <c r="S67" s="33">
        <v>39</v>
      </c>
    </row>
    <row r="68" spans="1:19" s="5" customFormat="1" x14ac:dyDescent="0.2">
      <c r="A68" s="43" t="s">
        <v>195</v>
      </c>
      <c r="B68" s="51">
        <v>418</v>
      </c>
      <c r="C68" s="51">
        <v>736</v>
      </c>
      <c r="D68" s="51">
        <v>1154</v>
      </c>
      <c r="E68" s="33">
        <v>107</v>
      </c>
      <c r="F68" s="33">
        <v>183</v>
      </c>
      <c r="G68" s="51">
        <v>290</v>
      </c>
      <c r="H68" s="33">
        <v>83</v>
      </c>
      <c r="I68" s="33">
        <v>143</v>
      </c>
      <c r="J68" s="51">
        <v>226</v>
      </c>
      <c r="K68" s="33">
        <v>72</v>
      </c>
      <c r="L68" s="33">
        <v>155</v>
      </c>
      <c r="M68" s="51">
        <v>227</v>
      </c>
      <c r="N68" s="67">
        <v>89</v>
      </c>
      <c r="O68" s="33">
        <v>142</v>
      </c>
      <c r="P68" s="51">
        <v>231</v>
      </c>
      <c r="Q68" s="33">
        <v>67</v>
      </c>
      <c r="R68" s="33">
        <v>113</v>
      </c>
      <c r="S68" s="33">
        <v>180</v>
      </c>
    </row>
    <row r="69" spans="1:19" x14ac:dyDescent="0.2">
      <c r="A69" s="40" t="s">
        <v>28</v>
      </c>
      <c r="B69" s="35">
        <v>1154</v>
      </c>
      <c r="C69" s="35">
        <v>1892</v>
      </c>
      <c r="D69" s="35">
        <v>3046</v>
      </c>
      <c r="E69" s="35">
        <v>250</v>
      </c>
      <c r="F69" s="35">
        <v>403</v>
      </c>
      <c r="G69" s="35">
        <v>653</v>
      </c>
      <c r="H69" s="35">
        <v>197</v>
      </c>
      <c r="I69" s="35">
        <v>378</v>
      </c>
      <c r="J69" s="35">
        <v>575</v>
      </c>
      <c r="K69" s="35">
        <v>229</v>
      </c>
      <c r="L69" s="35">
        <v>371</v>
      </c>
      <c r="M69" s="35">
        <v>600</v>
      </c>
      <c r="N69" s="35">
        <v>214</v>
      </c>
      <c r="O69" s="35">
        <v>353</v>
      </c>
      <c r="P69" s="35">
        <v>567</v>
      </c>
      <c r="Q69" s="35">
        <v>264</v>
      </c>
      <c r="R69" s="35">
        <v>387</v>
      </c>
      <c r="S69" s="35">
        <v>651</v>
      </c>
    </row>
    <row r="70" spans="1:19" s="5" customFormat="1" x14ac:dyDescent="0.2">
      <c r="A70" s="42" t="s">
        <v>88</v>
      </c>
      <c r="B70" s="51">
        <v>1068</v>
      </c>
      <c r="C70" s="51">
        <v>1726</v>
      </c>
      <c r="D70" s="51">
        <v>2794</v>
      </c>
      <c r="E70" s="33">
        <v>228</v>
      </c>
      <c r="F70" s="33">
        <v>370</v>
      </c>
      <c r="G70" s="33">
        <v>598</v>
      </c>
      <c r="H70" s="33">
        <v>184</v>
      </c>
      <c r="I70" s="33">
        <v>348</v>
      </c>
      <c r="J70" s="33">
        <v>532</v>
      </c>
      <c r="K70" s="33">
        <v>216</v>
      </c>
      <c r="L70" s="33">
        <v>336</v>
      </c>
      <c r="M70" s="33">
        <v>552</v>
      </c>
      <c r="N70" s="33">
        <v>191</v>
      </c>
      <c r="O70" s="33">
        <v>330</v>
      </c>
      <c r="P70" s="33">
        <v>521</v>
      </c>
      <c r="Q70" s="33">
        <v>249</v>
      </c>
      <c r="R70" s="33">
        <v>342</v>
      </c>
      <c r="S70" s="33">
        <v>591</v>
      </c>
    </row>
    <row r="71" spans="1:19" s="5" customFormat="1" x14ac:dyDescent="0.2">
      <c r="A71" s="42" t="s">
        <v>131</v>
      </c>
      <c r="B71" s="51">
        <v>1</v>
      </c>
      <c r="C71" s="51">
        <v>4</v>
      </c>
      <c r="D71" s="51">
        <v>5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1</v>
      </c>
      <c r="P71" s="33">
        <v>1</v>
      </c>
      <c r="Q71" s="33">
        <v>1</v>
      </c>
      <c r="R71" s="33">
        <v>3</v>
      </c>
      <c r="S71" s="33">
        <v>4</v>
      </c>
    </row>
    <row r="72" spans="1:19" s="5" customFormat="1" x14ac:dyDescent="0.2">
      <c r="A72" s="43" t="s">
        <v>202</v>
      </c>
      <c r="B72" s="51">
        <v>85</v>
      </c>
      <c r="C72" s="51">
        <v>162</v>
      </c>
      <c r="D72" s="51">
        <v>247</v>
      </c>
      <c r="E72" s="33">
        <v>22</v>
      </c>
      <c r="F72" s="33">
        <v>33</v>
      </c>
      <c r="G72" s="33">
        <v>55</v>
      </c>
      <c r="H72" s="33">
        <v>13</v>
      </c>
      <c r="I72" s="33">
        <v>30</v>
      </c>
      <c r="J72" s="33">
        <v>43</v>
      </c>
      <c r="K72" s="46">
        <v>13</v>
      </c>
      <c r="L72" s="46">
        <v>35</v>
      </c>
      <c r="M72" s="33">
        <v>48</v>
      </c>
      <c r="N72" s="33">
        <v>23</v>
      </c>
      <c r="O72" s="33">
        <v>22</v>
      </c>
      <c r="P72" s="33">
        <v>45</v>
      </c>
      <c r="Q72" s="33">
        <v>14</v>
      </c>
      <c r="R72" s="33">
        <v>42</v>
      </c>
      <c r="S72" s="33">
        <v>56</v>
      </c>
    </row>
    <row r="73" spans="1:19" x14ac:dyDescent="0.2">
      <c r="A73" s="40" t="s">
        <v>27</v>
      </c>
      <c r="B73" s="35">
        <v>873</v>
      </c>
      <c r="C73" s="35">
        <v>1084</v>
      </c>
      <c r="D73" s="35">
        <v>1957</v>
      </c>
      <c r="E73" s="35">
        <v>247</v>
      </c>
      <c r="F73" s="35">
        <v>274</v>
      </c>
      <c r="G73" s="35">
        <v>521</v>
      </c>
      <c r="H73" s="35">
        <v>195</v>
      </c>
      <c r="I73" s="35">
        <v>218</v>
      </c>
      <c r="J73" s="35">
        <v>413</v>
      </c>
      <c r="K73" s="35">
        <v>151</v>
      </c>
      <c r="L73" s="35">
        <v>199</v>
      </c>
      <c r="M73" s="35">
        <v>350</v>
      </c>
      <c r="N73" s="35">
        <v>111</v>
      </c>
      <c r="O73" s="35">
        <v>166</v>
      </c>
      <c r="P73" s="35">
        <v>277</v>
      </c>
      <c r="Q73" s="35">
        <v>169</v>
      </c>
      <c r="R73" s="35">
        <v>227</v>
      </c>
      <c r="S73" s="35">
        <v>396</v>
      </c>
    </row>
    <row r="74" spans="1:19" x14ac:dyDescent="0.2">
      <c r="A74" s="42" t="s">
        <v>79</v>
      </c>
      <c r="B74" s="51">
        <v>65</v>
      </c>
      <c r="C74" s="51">
        <v>61</v>
      </c>
      <c r="D74" s="51">
        <v>126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1</v>
      </c>
      <c r="L74" s="33">
        <v>0</v>
      </c>
      <c r="M74" s="33">
        <v>1</v>
      </c>
      <c r="N74" s="33">
        <v>6</v>
      </c>
      <c r="O74" s="33">
        <v>4</v>
      </c>
      <c r="P74" s="33">
        <v>10</v>
      </c>
      <c r="Q74" s="33">
        <v>58</v>
      </c>
      <c r="R74" s="33">
        <v>57</v>
      </c>
      <c r="S74" s="33">
        <v>115</v>
      </c>
    </row>
    <row r="75" spans="1:19" x14ac:dyDescent="0.2">
      <c r="A75" s="42" t="s">
        <v>212</v>
      </c>
      <c r="B75" s="51">
        <v>224</v>
      </c>
      <c r="C75" s="51">
        <v>180</v>
      </c>
      <c r="D75" s="51">
        <v>404</v>
      </c>
      <c r="E75" s="33">
        <v>74</v>
      </c>
      <c r="F75" s="33">
        <v>60</v>
      </c>
      <c r="G75" s="33">
        <v>134</v>
      </c>
      <c r="H75" s="33">
        <v>77</v>
      </c>
      <c r="I75" s="33">
        <v>44</v>
      </c>
      <c r="J75" s="33">
        <v>121</v>
      </c>
      <c r="K75" s="33">
        <v>47</v>
      </c>
      <c r="L75" s="33">
        <v>33</v>
      </c>
      <c r="M75" s="33">
        <v>80</v>
      </c>
      <c r="N75" s="33">
        <v>26</v>
      </c>
      <c r="O75" s="33">
        <v>43</v>
      </c>
      <c r="P75" s="33">
        <v>69</v>
      </c>
      <c r="Q75" s="33">
        <v>0</v>
      </c>
      <c r="R75" s="33">
        <v>0</v>
      </c>
      <c r="S75" s="33">
        <v>0</v>
      </c>
    </row>
    <row r="76" spans="1:19" x14ac:dyDescent="0.2">
      <c r="A76" s="42" t="s">
        <v>104</v>
      </c>
      <c r="B76" s="51">
        <v>58</v>
      </c>
      <c r="C76" s="51">
        <v>37</v>
      </c>
      <c r="D76" s="51">
        <v>95</v>
      </c>
      <c r="E76" s="33">
        <v>1</v>
      </c>
      <c r="F76" s="33">
        <v>0</v>
      </c>
      <c r="G76" s="33">
        <v>1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10</v>
      </c>
      <c r="O76" s="33">
        <v>1</v>
      </c>
      <c r="P76" s="33">
        <v>11</v>
      </c>
      <c r="Q76" s="33">
        <v>47</v>
      </c>
      <c r="R76" s="33">
        <v>36</v>
      </c>
      <c r="S76" s="33">
        <v>83</v>
      </c>
    </row>
    <row r="77" spans="1:19" x14ac:dyDescent="0.2">
      <c r="A77" s="42" t="s">
        <v>213</v>
      </c>
      <c r="B77" s="51">
        <v>209</v>
      </c>
      <c r="C77" s="51">
        <v>145</v>
      </c>
      <c r="D77" s="51">
        <v>354</v>
      </c>
      <c r="E77" s="33">
        <v>82</v>
      </c>
      <c r="F77" s="33">
        <v>49</v>
      </c>
      <c r="G77" s="33">
        <v>131</v>
      </c>
      <c r="H77" s="33">
        <v>63</v>
      </c>
      <c r="I77" s="33">
        <v>40</v>
      </c>
      <c r="J77" s="33">
        <v>103</v>
      </c>
      <c r="K77" s="33">
        <v>37</v>
      </c>
      <c r="L77" s="33">
        <v>31</v>
      </c>
      <c r="M77" s="33">
        <v>68</v>
      </c>
      <c r="N77" s="33">
        <v>27</v>
      </c>
      <c r="O77" s="33">
        <v>25</v>
      </c>
      <c r="P77" s="33">
        <v>52</v>
      </c>
      <c r="Q77" s="33">
        <v>0</v>
      </c>
      <c r="R77" s="33">
        <v>0</v>
      </c>
      <c r="S77" s="33">
        <v>0</v>
      </c>
    </row>
    <row r="78" spans="1:19" s="5" customFormat="1" x14ac:dyDescent="0.2">
      <c r="A78" s="43" t="s">
        <v>130</v>
      </c>
      <c r="B78" s="51">
        <v>115</v>
      </c>
      <c r="C78" s="51">
        <v>251</v>
      </c>
      <c r="D78" s="51">
        <v>366</v>
      </c>
      <c r="E78" s="33">
        <v>34</v>
      </c>
      <c r="F78" s="33">
        <v>59</v>
      </c>
      <c r="G78" s="33">
        <v>93</v>
      </c>
      <c r="H78" s="33">
        <v>21</v>
      </c>
      <c r="I78" s="33">
        <v>50</v>
      </c>
      <c r="J78" s="33">
        <v>71</v>
      </c>
      <c r="K78" s="33">
        <v>25</v>
      </c>
      <c r="L78" s="33">
        <v>51</v>
      </c>
      <c r="M78" s="33">
        <v>76</v>
      </c>
      <c r="N78" s="33">
        <v>16</v>
      </c>
      <c r="O78" s="33">
        <v>35</v>
      </c>
      <c r="P78" s="33">
        <v>51</v>
      </c>
      <c r="Q78" s="33">
        <v>19</v>
      </c>
      <c r="R78" s="33">
        <v>56</v>
      </c>
      <c r="S78" s="33">
        <v>75</v>
      </c>
    </row>
    <row r="79" spans="1:19" s="5" customFormat="1" x14ac:dyDescent="0.2">
      <c r="A79" s="42" t="s">
        <v>100</v>
      </c>
      <c r="B79" s="51">
        <v>41</v>
      </c>
      <c r="C79" s="51">
        <v>72</v>
      </c>
      <c r="D79" s="51">
        <v>113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2</v>
      </c>
      <c r="L79" s="33">
        <v>0</v>
      </c>
      <c r="M79" s="33">
        <v>2</v>
      </c>
      <c r="N79" s="33">
        <v>4</v>
      </c>
      <c r="O79" s="33">
        <v>4</v>
      </c>
      <c r="P79" s="33">
        <v>8</v>
      </c>
      <c r="Q79" s="33">
        <v>35</v>
      </c>
      <c r="R79" s="33">
        <v>68</v>
      </c>
      <c r="S79" s="33">
        <v>103</v>
      </c>
    </row>
    <row r="80" spans="1:19" s="5" customFormat="1" ht="12" customHeight="1" x14ac:dyDescent="0.2">
      <c r="A80" s="43" t="s">
        <v>129</v>
      </c>
      <c r="B80" s="51">
        <v>42</v>
      </c>
      <c r="C80" s="51">
        <v>62</v>
      </c>
      <c r="D80" s="51">
        <v>104</v>
      </c>
      <c r="E80" s="33">
        <v>19</v>
      </c>
      <c r="F80" s="33">
        <v>24</v>
      </c>
      <c r="G80" s="33">
        <v>43</v>
      </c>
      <c r="H80" s="33">
        <v>3</v>
      </c>
      <c r="I80" s="33">
        <v>12</v>
      </c>
      <c r="J80" s="33">
        <v>15</v>
      </c>
      <c r="K80" s="33">
        <v>6</v>
      </c>
      <c r="L80" s="33">
        <v>7</v>
      </c>
      <c r="M80" s="33">
        <v>13</v>
      </c>
      <c r="N80" s="33">
        <v>4</v>
      </c>
      <c r="O80" s="33">
        <v>9</v>
      </c>
      <c r="P80" s="33">
        <v>13</v>
      </c>
      <c r="Q80" s="33">
        <v>10</v>
      </c>
      <c r="R80" s="33">
        <v>10</v>
      </c>
      <c r="S80" s="33">
        <v>20</v>
      </c>
    </row>
    <row r="81" spans="1:19" s="5" customFormat="1" ht="12" customHeight="1" x14ac:dyDescent="0.2">
      <c r="A81" s="43" t="s">
        <v>214</v>
      </c>
      <c r="B81" s="51">
        <v>119</v>
      </c>
      <c r="C81" s="51">
        <v>276</v>
      </c>
      <c r="D81" s="51">
        <v>395</v>
      </c>
      <c r="E81" s="33">
        <v>37</v>
      </c>
      <c r="F81" s="33">
        <v>82</v>
      </c>
      <c r="G81" s="33">
        <v>119</v>
      </c>
      <c r="H81" s="33">
        <v>31</v>
      </c>
      <c r="I81" s="33">
        <v>72</v>
      </c>
      <c r="J81" s="33">
        <v>103</v>
      </c>
      <c r="K81" s="33">
        <v>33</v>
      </c>
      <c r="L81" s="33">
        <v>77</v>
      </c>
      <c r="M81" s="33">
        <v>110</v>
      </c>
      <c r="N81" s="33">
        <v>18</v>
      </c>
      <c r="O81" s="33">
        <v>45</v>
      </c>
      <c r="P81" s="33">
        <v>63</v>
      </c>
      <c r="Q81" s="33">
        <v>0</v>
      </c>
      <c r="R81" s="33">
        <v>0</v>
      </c>
      <c r="S81" s="33">
        <v>0</v>
      </c>
    </row>
    <row r="82" spans="1:19" x14ac:dyDescent="0.2">
      <c r="A82" s="40" t="s">
        <v>26</v>
      </c>
      <c r="B82" s="35">
        <v>338</v>
      </c>
      <c r="C82" s="35">
        <v>1457</v>
      </c>
      <c r="D82" s="35">
        <v>1795</v>
      </c>
      <c r="E82" s="35">
        <v>91</v>
      </c>
      <c r="F82" s="35">
        <v>413</v>
      </c>
      <c r="G82" s="35">
        <v>504</v>
      </c>
      <c r="H82" s="35">
        <v>84</v>
      </c>
      <c r="I82" s="35">
        <v>353</v>
      </c>
      <c r="J82" s="35">
        <v>437</v>
      </c>
      <c r="K82" s="35">
        <v>78</v>
      </c>
      <c r="L82" s="35">
        <v>339</v>
      </c>
      <c r="M82" s="35">
        <v>417</v>
      </c>
      <c r="N82" s="35">
        <v>85</v>
      </c>
      <c r="O82" s="35">
        <v>352</v>
      </c>
      <c r="P82" s="35">
        <v>437</v>
      </c>
      <c r="Q82" s="35">
        <v>0</v>
      </c>
      <c r="R82" s="35">
        <v>0</v>
      </c>
      <c r="S82" s="35">
        <v>0</v>
      </c>
    </row>
    <row r="83" spans="1:19" x14ac:dyDescent="0.2">
      <c r="A83" s="43" t="s">
        <v>183</v>
      </c>
      <c r="B83" s="51">
        <v>311</v>
      </c>
      <c r="C83" s="51">
        <v>1305</v>
      </c>
      <c r="D83" s="51">
        <v>1616</v>
      </c>
      <c r="E83" s="33">
        <v>83</v>
      </c>
      <c r="F83" s="33">
        <v>365</v>
      </c>
      <c r="G83" s="33">
        <v>448</v>
      </c>
      <c r="H83" s="33">
        <v>77</v>
      </c>
      <c r="I83" s="33">
        <v>323</v>
      </c>
      <c r="J83" s="33">
        <v>400</v>
      </c>
      <c r="K83" s="33">
        <v>71</v>
      </c>
      <c r="L83" s="33">
        <v>303</v>
      </c>
      <c r="M83" s="33">
        <v>374</v>
      </c>
      <c r="N83" s="33">
        <v>80</v>
      </c>
      <c r="O83" s="33">
        <v>314</v>
      </c>
      <c r="P83" s="33">
        <v>394</v>
      </c>
      <c r="Q83" s="33">
        <v>0</v>
      </c>
      <c r="R83" s="33">
        <v>0</v>
      </c>
      <c r="S83" s="33">
        <v>0</v>
      </c>
    </row>
    <row r="84" spans="1:19" x14ac:dyDescent="0.2">
      <c r="A84" s="42" t="s">
        <v>128</v>
      </c>
      <c r="B84" s="51">
        <v>27</v>
      </c>
      <c r="C84" s="51">
        <v>152</v>
      </c>
      <c r="D84" s="51">
        <v>179</v>
      </c>
      <c r="E84" s="33">
        <v>8</v>
      </c>
      <c r="F84" s="33">
        <v>48</v>
      </c>
      <c r="G84" s="33">
        <v>56</v>
      </c>
      <c r="H84" s="33">
        <v>7</v>
      </c>
      <c r="I84" s="33">
        <v>30</v>
      </c>
      <c r="J84" s="33">
        <v>37</v>
      </c>
      <c r="K84" s="33">
        <v>7</v>
      </c>
      <c r="L84" s="33">
        <v>36</v>
      </c>
      <c r="M84" s="33">
        <v>43</v>
      </c>
      <c r="N84" s="33">
        <v>5</v>
      </c>
      <c r="O84" s="33">
        <v>38</v>
      </c>
      <c r="P84" s="33">
        <v>43</v>
      </c>
      <c r="Q84" s="33">
        <v>0</v>
      </c>
      <c r="R84" s="33">
        <v>0</v>
      </c>
      <c r="S84" s="33">
        <v>0</v>
      </c>
    </row>
    <row r="85" spans="1:19" x14ac:dyDescent="0.2">
      <c r="A85" s="40" t="s">
        <v>25</v>
      </c>
      <c r="B85" s="35">
        <v>285</v>
      </c>
      <c r="C85" s="35">
        <v>267</v>
      </c>
      <c r="D85" s="35">
        <v>552</v>
      </c>
      <c r="E85" s="35">
        <v>79</v>
      </c>
      <c r="F85" s="35">
        <v>76</v>
      </c>
      <c r="G85" s="35">
        <v>155</v>
      </c>
      <c r="H85" s="35">
        <v>81</v>
      </c>
      <c r="I85" s="35">
        <v>67</v>
      </c>
      <c r="J85" s="35">
        <v>148</v>
      </c>
      <c r="K85" s="35">
        <v>58</v>
      </c>
      <c r="L85" s="35">
        <v>41</v>
      </c>
      <c r="M85" s="35">
        <v>99</v>
      </c>
      <c r="N85" s="35">
        <v>38</v>
      </c>
      <c r="O85" s="35">
        <v>40</v>
      </c>
      <c r="P85" s="35">
        <v>78</v>
      </c>
      <c r="Q85" s="35">
        <v>29</v>
      </c>
      <c r="R85" s="35">
        <v>43</v>
      </c>
      <c r="S85" s="35">
        <v>72</v>
      </c>
    </row>
    <row r="86" spans="1:19" x14ac:dyDescent="0.2">
      <c r="A86" s="42" t="s">
        <v>127</v>
      </c>
      <c r="B86" s="51">
        <v>141</v>
      </c>
      <c r="C86" s="51">
        <v>121</v>
      </c>
      <c r="D86" s="51">
        <v>262</v>
      </c>
      <c r="E86" s="33">
        <v>30</v>
      </c>
      <c r="F86" s="33">
        <v>29</v>
      </c>
      <c r="G86" s="33">
        <v>59</v>
      </c>
      <c r="H86" s="33">
        <v>37</v>
      </c>
      <c r="I86" s="33">
        <v>29</v>
      </c>
      <c r="J86" s="33">
        <v>66</v>
      </c>
      <c r="K86" s="33">
        <v>31</v>
      </c>
      <c r="L86" s="33">
        <v>14</v>
      </c>
      <c r="M86" s="33">
        <v>45</v>
      </c>
      <c r="N86" s="33">
        <v>24</v>
      </c>
      <c r="O86" s="33">
        <v>23</v>
      </c>
      <c r="P86" s="33">
        <v>47</v>
      </c>
      <c r="Q86" s="33">
        <v>19</v>
      </c>
      <c r="R86" s="33">
        <v>26</v>
      </c>
      <c r="S86" s="33">
        <v>45</v>
      </c>
    </row>
    <row r="87" spans="1:19" x14ac:dyDescent="0.2">
      <c r="A87" s="42" t="s">
        <v>196</v>
      </c>
      <c r="B87" s="51">
        <v>55</v>
      </c>
      <c r="C87" s="51">
        <v>40</v>
      </c>
      <c r="D87" s="51">
        <v>95</v>
      </c>
      <c r="E87" s="33">
        <v>14</v>
      </c>
      <c r="F87" s="33">
        <v>9</v>
      </c>
      <c r="G87" s="33">
        <v>23</v>
      </c>
      <c r="H87" s="33">
        <v>16</v>
      </c>
      <c r="I87" s="33">
        <v>11</v>
      </c>
      <c r="J87" s="33">
        <v>27</v>
      </c>
      <c r="K87" s="33">
        <v>15</v>
      </c>
      <c r="L87" s="33">
        <v>12</v>
      </c>
      <c r="M87" s="33">
        <v>27</v>
      </c>
      <c r="N87" s="33">
        <v>5</v>
      </c>
      <c r="O87" s="33">
        <v>3</v>
      </c>
      <c r="P87" s="33">
        <v>8</v>
      </c>
      <c r="Q87" s="33">
        <v>5</v>
      </c>
      <c r="R87" s="33">
        <v>5</v>
      </c>
      <c r="S87" s="33">
        <v>10</v>
      </c>
    </row>
    <row r="88" spans="1:19" x14ac:dyDescent="0.2">
      <c r="A88" s="43" t="s">
        <v>125</v>
      </c>
      <c r="B88" s="51">
        <v>0</v>
      </c>
      <c r="C88" s="51">
        <v>3</v>
      </c>
      <c r="D88" s="51">
        <v>3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52">
        <v>0</v>
      </c>
      <c r="L88" s="52">
        <v>0</v>
      </c>
      <c r="M88" s="33">
        <v>0</v>
      </c>
      <c r="N88" s="33">
        <v>0</v>
      </c>
      <c r="O88" s="33">
        <v>1</v>
      </c>
      <c r="P88" s="33">
        <v>1</v>
      </c>
      <c r="Q88" s="33">
        <v>0</v>
      </c>
      <c r="R88" s="33">
        <v>2</v>
      </c>
      <c r="S88" s="33">
        <v>2</v>
      </c>
    </row>
    <row r="89" spans="1:19" s="5" customFormat="1" ht="12.75" customHeight="1" x14ac:dyDescent="0.2">
      <c r="A89" s="43" t="s">
        <v>197</v>
      </c>
      <c r="B89" s="51">
        <v>56</v>
      </c>
      <c r="C89" s="51">
        <v>67</v>
      </c>
      <c r="D89" s="51">
        <v>123</v>
      </c>
      <c r="E89" s="33">
        <v>16</v>
      </c>
      <c r="F89" s="33">
        <v>17</v>
      </c>
      <c r="G89" s="33">
        <v>33</v>
      </c>
      <c r="H89" s="33">
        <v>14</v>
      </c>
      <c r="I89" s="33">
        <v>12</v>
      </c>
      <c r="J89" s="33">
        <v>26</v>
      </c>
      <c r="K89" s="52">
        <v>12</v>
      </c>
      <c r="L89" s="52">
        <v>15</v>
      </c>
      <c r="M89" s="33">
        <v>27</v>
      </c>
      <c r="N89" s="33">
        <v>9</v>
      </c>
      <c r="O89" s="33">
        <v>13</v>
      </c>
      <c r="P89" s="33">
        <v>22</v>
      </c>
      <c r="Q89" s="33">
        <v>5</v>
      </c>
      <c r="R89" s="33">
        <v>10</v>
      </c>
      <c r="S89" s="33">
        <v>15</v>
      </c>
    </row>
    <row r="90" spans="1:19" s="5" customFormat="1" ht="12.75" customHeight="1" x14ac:dyDescent="0.2">
      <c r="A90" s="43" t="s">
        <v>83</v>
      </c>
      <c r="B90" s="51">
        <v>14</v>
      </c>
      <c r="C90" s="51">
        <v>15</v>
      </c>
      <c r="D90" s="51">
        <v>29</v>
      </c>
      <c r="E90" s="33">
        <v>0</v>
      </c>
      <c r="F90" s="33">
        <v>0</v>
      </c>
      <c r="G90" s="33">
        <v>0</v>
      </c>
      <c r="H90" s="33">
        <v>14</v>
      </c>
      <c r="I90" s="33">
        <v>15</v>
      </c>
      <c r="J90" s="33">
        <v>29</v>
      </c>
      <c r="K90" s="52">
        <v>0</v>
      </c>
      <c r="L90" s="52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</row>
    <row r="91" spans="1:19" s="5" customFormat="1" x14ac:dyDescent="0.2">
      <c r="A91" s="43" t="s">
        <v>249</v>
      </c>
      <c r="B91" s="51">
        <v>19</v>
      </c>
      <c r="C91" s="51">
        <v>21</v>
      </c>
      <c r="D91" s="51">
        <v>40</v>
      </c>
      <c r="E91" s="33">
        <v>19</v>
      </c>
      <c r="F91" s="33">
        <v>21</v>
      </c>
      <c r="G91" s="33">
        <v>40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</row>
    <row r="92" spans="1:19" x14ac:dyDescent="0.2">
      <c r="A92" s="40" t="s">
        <v>24</v>
      </c>
      <c r="B92" s="35">
        <v>459</v>
      </c>
      <c r="C92" s="35">
        <v>586</v>
      </c>
      <c r="D92" s="35">
        <v>1045</v>
      </c>
      <c r="E92" s="35">
        <v>148</v>
      </c>
      <c r="F92" s="35">
        <v>145</v>
      </c>
      <c r="G92" s="35">
        <v>293</v>
      </c>
      <c r="H92" s="35">
        <v>88</v>
      </c>
      <c r="I92" s="35">
        <v>137</v>
      </c>
      <c r="J92" s="35">
        <v>225</v>
      </c>
      <c r="K92" s="35">
        <v>80</v>
      </c>
      <c r="L92" s="35">
        <v>108</v>
      </c>
      <c r="M92" s="35">
        <v>188</v>
      </c>
      <c r="N92" s="35">
        <v>87</v>
      </c>
      <c r="O92" s="35">
        <v>126</v>
      </c>
      <c r="P92" s="35">
        <v>213</v>
      </c>
      <c r="Q92" s="35">
        <v>56</v>
      </c>
      <c r="R92" s="35">
        <v>70</v>
      </c>
      <c r="S92" s="35">
        <v>126</v>
      </c>
    </row>
    <row r="93" spans="1:19" x14ac:dyDescent="0.2">
      <c r="A93" s="42" t="s">
        <v>250</v>
      </c>
      <c r="B93" s="51">
        <v>15</v>
      </c>
      <c r="C93" s="51">
        <v>32</v>
      </c>
      <c r="D93" s="51">
        <v>47</v>
      </c>
      <c r="E93" s="33">
        <v>15</v>
      </c>
      <c r="F93" s="33">
        <v>32</v>
      </c>
      <c r="G93" s="33">
        <v>47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</row>
    <row r="94" spans="1:19" x14ac:dyDescent="0.2">
      <c r="A94" s="42" t="s">
        <v>124</v>
      </c>
      <c r="B94" s="51">
        <v>34</v>
      </c>
      <c r="C94" s="51">
        <v>98</v>
      </c>
      <c r="D94" s="51">
        <v>132</v>
      </c>
      <c r="E94" s="33">
        <v>0</v>
      </c>
      <c r="F94" s="33">
        <v>0</v>
      </c>
      <c r="G94" s="33">
        <v>0</v>
      </c>
      <c r="H94" s="33">
        <v>7</v>
      </c>
      <c r="I94" s="33">
        <v>28</v>
      </c>
      <c r="J94" s="33">
        <v>35</v>
      </c>
      <c r="K94" s="33">
        <v>10</v>
      </c>
      <c r="L94" s="33">
        <v>29</v>
      </c>
      <c r="M94" s="33">
        <v>39</v>
      </c>
      <c r="N94" s="33">
        <v>10</v>
      </c>
      <c r="O94" s="33">
        <v>21</v>
      </c>
      <c r="P94" s="33">
        <v>31</v>
      </c>
      <c r="Q94" s="33">
        <v>7</v>
      </c>
      <c r="R94" s="33">
        <v>20</v>
      </c>
      <c r="S94" s="33">
        <v>27</v>
      </c>
    </row>
    <row r="95" spans="1:19" ht="12" customHeight="1" x14ac:dyDescent="0.2">
      <c r="A95" s="43" t="s">
        <v>123</v>
      </c>
      <c r="B95" s="51">
        <v>34</v>
      </c>
      <c r="C95" s="51">
        <v>40</v>
      </c>
      <c r="D95" s="51">
        <v>74</v>
      </c>
      <c r="E95" s="33">
        <v>2</v>
      </c>
      <c r="F95" s="33">
        <v>0</v>
      </c>
      <c r="G95" s="33">
        <v>2</v>
      </c>
      <c r="H95" s="33">
        <v>6</v>
      </c>
      <c r="I95" s="33">
        <v>11</v>
      </c>
      <c r="J95" s="33">
        <v>17</v>
      </c>
      <c r="K95" s="33">
        <v>16</v>
      </c>
      <c r="L95" s="33">
        <v>13</v>
      </c>
      <c r="M95" s="33">
        <v>29</v>
      </c>
      <c r="N95" s="33">
        <v>8</v>
      </c>
      <c r="O95" s="33">
        <v>9</v>
      </c>
      <c r="P95" s="33">
        <v>17</v>
      </c>
      <c r="Q95" s="33">
        <v>2</v>
      </c>
      <c r="R95" s="33">
        <v>7</v>
      </c>
      <c r="S95" s="33">
        <v>9</v>
      </c>
    </row>
    <row r="96" spans="1:19" ht="12" customHeight="1" x14ac:dyDescent="0.2">
      <c r="A96" s="43" t="s">
        <v>251</v>
      </c>
      <c r="B96" s="51">
        <v>17</v>
      </c>
      <c r="C96" s="51">
        <v>12</v>
      </c>
      <c r="D96" s="51">
        <v>29</v>
      </c>
      <c r="E96" s="33">
        <v>17</v>
      </c>
      <c r="F96" s="33">
        <v>12</v>
      </c>
      <c r="G96" s="33">
        <v>29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</row>
    <row r="97" spans="1:19" ht="12" customHeight="1" x14ac:dyDescent="0.2">
      <c r="A97" s="42" t="s">
        <v>122</v>
      </c>
      <c r="B97" s="51">
        <v>101</v>
      </c>
      <c r="C97" s="51">
        <v>72</v>
      </c>
      <c r="D97" s="51">
        <v>173</v>
      </c>
      <c r="E97" s="33">
        <v>4</v>
      </c>
      <c r="F97" s="33">
        <v>4</v>
      </c>
      <c r="G97" s="33">
        <v>8</v>
      </c>
      <c r="H97" s="33">
        <v>36</v>
      </c>
      <c r="I97" s="33">
        <v>26</v>
      </c>
      <c r="J97" s="33">
        <v>62</v>
      </c>
      <c r="K97" s="33">
        <v>19</v>
      </c>
      <c r="L97" s="33">
        <v>13</v>
      </c>
      <c r="M97" s="33">
        <v>32</v>
      </c>
      <c r="N97" s="33">
        <v>34</v>
      </c>
      <c r="O97" s="33">
        <v>25</v>
      </c>
      <c r="P97" s="33">
        <v>59</v>
      </c>
      <c r="Q97" s="33">
        <v>8</v>
      </c>
      <c r="R97" s="33">
        <v>4</v>
      </c>
      <c r="S97" s="33">
        <v>12</v>
      </c>
    </row>
    <row r="98" spans="1:19" x14ac:dyDescent="0.2">
      <c r="A98" s="42" t="s">
        <v>252</v>
      </c>
      <c r="B98" s="51">
        <v>40</v>
      </c>
      <c r="C98" s="51">
        <v>25</v>
      </c>
      <c r="D98" s="51">
        <v>65</v>
      </c>
      <c r="E98" s="33">
        <v>40</v>
      </c>
      <c r="F98" s="33">
        <v>25</v>
      </c>
      <c r="G98" s="33">
        <v>65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</row>
    <row r="99" spans="1:19" s="5" customFormat="1" x14ac:dyDescent="0.2">
      <c r="A99" s="42" t="s">
        <v>121</v>
      </c>
      <c r="B99" s="51">
        <v>123</v>
      </c>
      <c r="C99" s="51">
        <v>88</v>
      </c>
      <c r="D99" s="51">
        <v>211</v>
      </c>
      <c r="E99" s="33">
        <v>7</v>
      </c>
      <c r="F99" s="33">
        <v>2</v>
      </c>
      <c r="G99" s="33">
        <v>9</v>
      </c>
      <c r="H99" s="33">
        <v>30</v>
      </c>
      <c r="I99" s="33">
        <v>32</v>
      </c>
      <c r="J99" s="33">
        <v>62</v>
      </c>
      <c r="K99" s="33">
        <v>24</v>
      </c>
      <c r="L99" s="33">
        <v>15</v>
      </c>
      <c r="M99" s="33">
        <v>39</v>
      </c>
      <c r="N99" s="33">
        <v>26</v>
      </c>
      <c r="O99" s="33">
        <v>20</v>
      </c>
      <c r="P99" s="33">
        <v>46</v>
      </c>
      <c r="Q99" s="33">
        <v>36</v>
      </c>
      <c r="R99" s="33">
        <v>19</v>
      </c>
      <c r="S99" s="33">
        <v>55</v>
      </c>
    </row>
    <row r="100" spans="1:19" s="5" customFormat="1" x14ac:dyDescent="0.2">
      <c r="A100" s="42" t="s">
        <v>253</v>
      </c>
      <c r="B100" s="51">
        <v>44</v>
      </c>
      <c r="C100" s="51">
        <v>18</v>
      </c>
      <c r="D100" s="51">
        <v>62</v>
      </c>
      <c r="E100" s="33">
        <v>44</v>
      </c>
      <c r="F100" s="33">
        <v>18</v>
      </c>
      <c r="G100" s="33">
        <v>62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</row>
    <row r="101" spans="1:19" s="5" customFormat="1" ht="13.5" x14ac:dyDescent="0.2">
      <c r="A101" s="45" t="s">
        <v>179</v>
      </c>
      <c r="B101" s="51">
        <v>35</v>
      </c>
      <c r="C101" s="51">
        <v>153</v>
      </c>
      <c r="D101" s="51">
        <v>188</v>
      </c>
      <c r="E101" s="34">
        <v>3</v>
      </c>
      <c r="F101" s="34">
        <v>4</v>
      </c>
      <c r="G101" s="34">
        <v>7</v>
      </c>
      <c r="H101" s="34">
        <v>9</v>
      </c>
      <c r="I101" s="34">
        <v>40</v>
      </c>
      <c r="J101" s="34">
        <v>49</v>
      </c>
      <c r="K101" s="34">
        <v>11</v>
      </c>
      <c r="L101" s="34">
        <v>38</v>
      </c>
      <c r="M101" s="34">
        <v>49</v>
      </c>
      <c r="N101" s="34">
        <v>9</v>
      </c>
      <c r="O101" s="34">
        <v>51</v>
      </c>
      <c r="P101" s="34">
        <v>60</v>
      </c>
      <c r="Q101" s="34">
        <v>3</v>
      </c>
      <c r="R101" s="34">
        <v>20</v>
      </c>
      <c r="S101" s="34">
        <v>23</v>
      </c>
    </row>
    <row r="102" spans="1:19" x14ac:dyDescent="0.2">
      <c r="A102" s="42" t="s">
        <v>254</v>
      </c>
      <c r="B102" s="51">
        <v>16</v>
      </c>
      <c r="C102" s="51">
        <v>48</v>
      </c>
      <c r="D102" s="51">
        <v>64</v>
      </c>
      <c r="E102" s="33">
        <v>16</v>
      </c>
      <c r="F102" s="33">
        <v>48</v>
      </c>
      <c r="G102" s="33">
        <v>64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</row>
    <row r="103" spans="1:19" x14ac:dyDescent="0.2">
      <c r="A103" s="40" t="s">
        <v>23</v>
      </c>
      <c r="B103" s="35">
        <v>2114</v>
      </c>
      <c r="C103" s="35">
        <v>624</v>
      </c>
      <c r="D103" s="35">
        <v>2738</v>
      </c>
      <c r="E103" s="35">
        <v>694</v>
      </c>
      <c r="F103" s="35">
        <v>184</v>
      </c>
      <c r="G103" s="35">
        <v>878</v>
      </c>
      <c r="H103" s="35">
        <v>434</v>
      </c>
      <c r="I103" s="35">
        <v>127</v>
      </c>
      <c r="J103" s="35">
        <v>561</v>
      </c>
      <c r="K103" s="35">
        <v>315</v>
      </c>
      <c r="L103" s="35">
        <v>80</v>
      </c>
      <c r="M103" s="35">
        <v>395</v>
      </c>
      <c r="N103" s="35">
        <v>286</v>
      </c>
      <c r="O103" s="35">
        <v>98</v>
      </c>
      <c r="P103" s="35">
        <v>384</v>
      </c>
      <c r="Q103" s="35">
        <v>385</v>
      </c>
      <c r="R103" s="35">
        <v>135</v>
      </c>
      <c r="S103" s="35">
        <v>520</v>
      </c>
    </row>
    <row r="104" spans="1:19" x14ac:dyDescent="0.2">
      <c r="A104" s="42" t="s">
        <v>120</v>
      </c>
      <c r="B104" s="51">
        <v>67</v>
      </c>
      <c r="C104" s="51">
        <v>27</v>
      </c>
      <c r="D104" s="51">
        <v>94</v>
      </c>
      <c r="E104" s="33">
        <v>0</v>
      </c>
      <c r="F104" s="33">
        <v>0</v>
      </c>
      <c r="G104" s="33">
        <v>0</v>
      </c>
      <c r="H104" s="33">
        <v>0</v>
      </c>
      <c r="I104" s="33">
        <v>1</v>
      </c>
      <c r="J104" s="33">
        <v>1</v>
      </c>
      <c r="K104" s="33">
        <v>2</v>
      </c>
      <c r="L104" s="33">
        <v>1</v>
      </c>
      <c r="M104" s="33">
        <v>3</v>
      </c>
      <c r="N104" s="33">
        <v>12</v>
      </c>
      <c r="O104" s="33">
        <v>5</v>
      </c>
      <c r="P104" s="33">
        <v>17</v>
      </c>
      <c r="Q104" s="33">
        <v>53</v>
      </c>
      <c r="R104" s="33">
        <v>20</v>
      </c>
      <c r="S104" s="33">
        <v>73</v>
      </c>
    </row>
    <row r="105" spans="1:19" x14ac:dyDescent="0.2">
      <c r="A105" s="42" t="s">
        <v>223</v>
      </c>
      <c r="B105" s="51">
        <v>440</v>
      </c>
      <c r="C105" s="51">
        <v>152</v>
      </c>
      <c r="D105" s="51">
        <v>592</v>
      </c>
      <c r="E105" s="33">
        <v>133</v>
      </c>
      <c r="F105" s="33">
        <v>41</v>
      </c>
      <c r="G105" s="33">
        <v>174</v>
      </c>
      <c r="H105" s="33">
        <v>112</v>
      </c>
      <c r="I105" s="33">
        <v>27</v>
      </c>
      <c r="J105" s="33">
        <v>139</v>
      </c>
      <c r="K105" s="33">
        <v>81</v>
      </c>
      <c r="L105" s="33">
        <v>34</v>
      </c>
      <c r="M105" s="33">
        <v>115</v>
      </c>
      <c r="N105" s="33">
        <v>67</v>
      </c>
      <c r="O105" s="33">
        <v>29</v>
      </c>
      <c r="P105" s="33">
        <v>96</v>
      </c>
      <c r="Q105" s="33">
        <v>47</v>
      </c>
      <c r="R105" s="33">
        <v>21</v>
      </c>
      <c r="S105" s="33">
        <v>68</v>
      </c>
    </row>
    <row r="106" spans="1:19" x14ac:dyDescent="0.2">
      <c r="A106" s="42" t="s">
        <v>94</v>
      </c>
      <c r="B106" s="51">
        <v>48</v>
      </c>
      <c r="C106" s="51">
        <v>13</v>
      </c>
      <c r="D106" s="51">
        <v>61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1</v>
      </c>
      <c r="L106" s="33">
        <v>0</v>
      </c>
      <c r="M106" s="33">
        <v>1</v>
      </c>
      <c r="N106" s="33">
        <v>8</v>
      </c>
      <c r="O106" s="33">
        <v>3</v>
      </c>
      <c r="P106" s="33">
        <v>11</v>
      </c>
      <c r="Q106" s="33">
        <v>39</v>
      </c>
      <c r="R106" s="33">
        <v>10</v>
      </c>
      <c r="S106" s="33">
        <v>49</v>
      </c>
    </row>
    <row r="107" spans="1:19" x14ac:dyDescent="0.2">
      <c r="A107" s="42" t="s">
        <v>221</v>
      </c>
      <c r="B107" s="51">
        <v>459</v>
      </c>
      <c r="C107" s="51">
        <v>116</v>
      </c>
      <c r="D107" s="51">
        <v>575</v>
      </c>
      <c r="E107" s="33">
        <v>144</v>
      </c>
      <c r="F107" s="33">
        <v>34</v>
      </c>
      <c r="G107" s="33">
        <v>178</v>
      </c>
      <c r="H107" s="33">
        <v>94</v>
      </c>
      <c r="I107" s="33">
        <v>30</v>
      </c>
      <c r="J107" s="33">
        <v>124</v>
      </c>
      <c r="K107" s="33">
        <v>96</v>
      </c>
      <c r="L107" s="33">
        <v>19</v>
      </c>
      <c r="M107" s="33">
        <v>115</v>
      </c>
      <c r="N107" s="33">
        <v>71</v>
      </c>
      <c r="O107" s="33">
        <v>20</v>
      </c>
      <c r="P107" s="33">
        <v>91</v>
      </c>
      <c r="Q107" s="33">
        <v>54</v>
      </c>
      <c r="R107" s="33">
        <v>13</v>
      </c>
      <c r="S107" s="33">
        <v>67</v>
      </c>
    </row>
    <row r="108" spans="1:19" s="5" customFormat="1" x14ac:dyDescent="0.2">
      <c r="A108" s="42" t="s">
        <v>149</v>
      </c>
      <c r="B108" s="51">
        <v>12</v>
      </c>
      <c r="C108" s="51">
        <v>10</v>
      </c>
      <c r="D108" s="51">
        <v>22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1</v>
      </c>
      <c r="L108" s="33">
        <v>0</v>
      </c>
      <c r="M108" s="33">
        <v>1</v>
      </c>
      <c r="N108" s="33">
        <v>4</v>
      </c>
      <c r="O108" s="33">
        <v>2</v>
      </c>
      <c r="P108" s="33">
        <v>6</v>
      </c>
      <c r="Q108" s="33">
        <v>7</v>
      </c>
      <c r="R108" s="33">
        <v>8</v>
      </c>
      <c r="S108" s="33">
        <v>15</v>
      </c>
    </row>
    <row r="109" spans="1:19" s="5" customFormat="1" x14ac:dyDescent="0.2">
      <c r="A109" s="42" t="s">
        <v>224</v>
      </c>
      <c r="B109" s="51">
        <v>271</v>
      </c>
      <c r="C109" s="51">
        <v>44</v>
      </c>
      <c r="D109" s="51">
        <v>315</v>
      </c>
      <c r="E109" s="33">
        <v>123</v>
      </c>
      <c r="F109" s="33">
        <v>19</v>
      </c>
      <c r="G109" s="33">
        <v>142</v>
      </c>
      <c r="H109" s="33">
        <v>55</v>
      </c>
      <c r="I109" s="33">
        <v>13</v>
      </c>
      <c r="J109" s="33">
        <v>68</v>
      </c>
      <c r="K109" s="33">
        <v>34</v>
      </c>
      <c r="L109" s="33">
        <v>4</v>
      </c>
      <c r="M109" s="33">
        <v>38</v>
      </c>
      <c r="N109" s="33">
        <v>25</v>
      </c>
      <c r="O109" s="33">
        <v>4</v>
      </c>
      <c r="P109" s="33">
        <v>29</v>
      </c>
      <c r="Q109" s="33">
        <v>34</v>
      </c>
      <c r="R109" s="33">
        <v>4</v>
      </c>
      <c r="S109" s="33">
        <v>38</v>
      </c>
    </row>
    <row r="110" spans="1:19" s="5" customFormat="1" x14ac:dyDescent="0.2">
      <c r="A110" s="42" t="s">
        <v>255</v>
      </c>
      <c r="B110" s="51">
        <v>51</v>
      </c>
      <c r="C110" s="51">
        <v>16</v>
      </c>
      <c r="D110" s="51">
        <v>67</v>
      </c>
      <c r="E110" s="33">
        <v>51</v>
      </c>
      <c r="F110" s="33">
        <v>16</v>
      </c>
      <c r="G110" s="33">
        <v>67</v>
      </c>
      <c r="H110" s="33"/>
      <c r="I110" s="33"/>
      <c r="J110" s="33">
        <v>0</v>
      </c>
      <c r="K110" s="33"/>
      <c r="L110" s="33"/>
      <c r="M110" s="33">
        <v>0</v>
      </c>
      <c r="N110" s="33"/>
      <c r="O110" s="33"/>
      <c r="P110" s="33">
        <v>0</v>
      </c>
      <c r="Q110" s="33"/>
      <c r="R110" s="33"/>
      <c r="S110" s="33">
        <v>0</v>
      </c>
    </row>
    <row r="111" spans="1:19" s="5" customFormat="1" ht="24" customHeight="1" x14ac:dyDescent="0.2">
      <c r="A111" s="43" t="s">
        <v>181</v>
      </c>
      <c r="B111" s="51">
        <v>188</v>
      </c>
      <c r="C111" s="51">
        <v>111</v>
      </c>
      <c r="D111" s="51">
        <v>299</v>
      </c>
      <c r="E111" s="33">
        <v>24</v>
      </c>
      <c r="F111" s="33">
        <v>10</v>
      </c>
      <c r="G111" s="33">
        <v>34</v>
      </c>
      <c r="H111" s="33">
        <v>62</v>
      </c>
      <c r="I111" s="33">
        <v>30</v>
      </c>
      <c r="J111" s="33">
        <v>92</v>
      </c>
      <c r="K111" s="33">
        <v>17</v>
      </c>
      <c r="L111" s="33">
        <v>13</v>
      </c>
      <c r="M111" s="33">
        <v>30</v>
      </c>
      <c r="N111" s="33">
        <v>27</v>
      </c>
      <c r="O111" s="33">
        <v>23</v>
      </c>
      <c r="P111" s="33">
        <v>50</v>
      </c>
      <c r="Q111" s="33">
        <v>58</v>
      </c>
      <c r="R111" s="33">
        <v>35</v>
      </c>
      <c r="S111" s="33">
        <v>93</v>
      </c>
    </row>
    <row r="112" spans="1:19" s="5" customFormat="1" ht="24" customHeight="1" x14ac:dyDescent="0.2">
      <c r="A112" s="43" t="s">
        <v>259</v>
      </c>
      <c r="B112" s="51">
        <v>60</v>
      </c>
      <c r="C112" s="51">
        <v>36</v>
      </c>
      <c r="D112" s="51">
        <v>96</v>
      </c>
      <c r="E112" s="33">
        <v>60</v>
      </c>
      <c r="F112" s="33">
        <v>36</v>
      </c>
      <c r="G112" s="33">
        <v>96</v>
      </c>
      <c r="H112" s="33"/>
      <c r="I112" s="33"/>
      <c r="J112" s="33">
        <v>0</v>
      </c>
      <c r="K112" s="33"/>
      <c r="L112" s="33"/>
      <c r="M112" s="33">
        <v>0</v>
      </c>
      <c r="N112" s="33"/>
      <c r="O112" s="33"/>
      <c r="P112" s="33">
        <v>0</v>
      </c>
      <c r="Q112" s="33"/>
      <c r="R112" s="33"/>
      <c r="S112" s="33">
        <v>0</v>
      </c>
    </row>
    <row r="113" spans="1:19" x14ac:dyDescent="0.2">
      <c r="A113" s="42" t="s">
        <v>118</v>
      </c>
      <c r="B113" s="51">
        <v>65</v>
      </c>
      <c r="C113" s="51">
        <v>6</v>
      </c>
      <c r="D113" s="51">
        <v>71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2</v>
      </c>
      <c r="L113" s="33">
        <v>0</v>
      </c>
      <c r="M113" s="33">
        <v>2</v>
      </c>
      <c r="N113" s="33">
        <v>6</v>
      </c>
      <c r="O113" s="33">
        <v>1</v>
      </c>
      <c r="P113" s="33">
        <v>7</v>
      </c>
      <c r="Q113" s="33">
        <v>57</v>
      </c>
      <c r="R113" s="33">
        <v>5</v>
      </c>
      <c r="S113" s="33">
        <v>62</v>
      </c>
    </row>
    <row r="114" spans="1:19" x14ac:dyDescent="0.2">
      <c r="A114" s="42" t="s">
        <v>222</v>
      </c>
      <c r="B114" s="51">
        <v>453</v>
      </c>
      <c r="C114" s="51">
        <v>93</v>
      </c>
      <c r="D114" s="51">
        <v>546</v>
      </c>
      <c r="E114" s="33">
        <v>159</v>
      </c>
      <c r="F114" s="33">
        <v>28</v>
      </c>
      <c r="G114" s="33">
        <v>187</v>
      </c>
      <c r="H114" s="33">
        <v>111</v>
      </c>
      <c r="I114" s="33">
        <v>26</v>
      </c>
      <c r="J114" s="33">
        <v>137</v>
      </c>
      <c r="K114" s="33">
        <v>81</v>
      </c>
      <c r="L114" s="33">
        <v>9</v>
      </c>
      <c r="M114" s="33">
        <v>90</v>
      </c>
      <c r="N114" s="33">
        <v>66</v>
      </c>
      <c r="O114" s="33">
        <v>11</v>
      </c>
      <c r="P114" s="33">
        <v>77</v>
      </c>
      <c r="Q114" s="33">
        <v>36</v>
      </c>
      <c r="R114" s="33">
        <v>19</v>
      </c>
      <c r="S114" s="33">
        <v>55</v>
      </c>
    </row>
    <row r="115" spans="1:19" x14ac:dyDescent="0.2">
      <c r="A115" s="40" t="s">
        <v>22</v>
      </c>
      <c r="B115" s="35">
        <v>310</v>
      </c>
      <c r="C115" s="35">
        <v>851</v>
      </c>
      <c r="D115" s="35">
        <v>1161</v>
      </c>
      <c r="E115" s="35">
        <v>60</v>
      </c>
      <c r="F115" s="35">
        <v>240</v>
      </c>
      <c r="G115" s="35">
        <v>300</v>
      </c>
      <c r="H115" s="35">
        <v>67</v>
      </c>
      <c r="I115" s="35">
        <v>165</v>
      </c>
      <c r="J115" s="35">
        <v>232</v>
      </c>
      <c r="K115" s="35">
        <v>66</v>
      </c>
      <c r="L115" s="35">
        <v>158</v>
      </c>
      <c r="M115" s="35">
        <v>224</v>
      </c>
      <c r="N115" s="35">
        <v>47</v>
      </c>
      <c r="O115" s="35">
        <v>140</v>
      </c>
      <c r="P115" s="35">
        <v>187</v>
      </c>
      <c r="Q115" s="35">
        <v>70</v>
      </c>
      <c r="R115" s="35">
        <v>148</v>
      </c>
      <c r="S115" s="35">
        <v>218</v>
      </c>
    </row>
    <row r="116" spans="1:19" s="5" customFormat="1" x14ac:dyDescent="0.2">
      <c r="A116" s="42" t="s">
        <v>117</v>
      </c>
      <c r="B116" s="51">
        <v>25</v>
      </c>
      <c r="C116" s="51">
        <v>64</v>
      </c>
      <c r="D116" s="51">
        <v>89</v>
      </c>
      <c r="E116" s="33">
        <v>11</v>
      </c>
      <c r="F116" s="33">
        <v>33</v>
      </c>
      <c r="G116" s="33">
        <v>44</v>
      </c>
      <c r="H116" s="33">
        <v>6</v>
      </c>
      <c r="I116" s="33">
        <v>12</v>
      </c>
      <c r="J116" s="33">
        <v>18</v>
      </c>
      <c r="K116" s="33">
        <v>6</v>
      </c>
      <c r="L116" s="33">
        <v>14</v>
      </c>
      <c r="M116" s="33">
        <v>20</v>
      </c>
      <c r="N116" s="33">
        <v>2</v>
      </c>
      <c r="O116" s="33">
        <v>5</v>
      </c>
      <c r="P116" s="33">
        <v>7</v>
      </c>
      <c r="Q116" s="33">
        <v>0</v>
      </c>
      <c r="R116" s="33">
        <v>0</v>
      </c>
      <c r="S116" s="33">
        <v>0</v>
      </c>
    </row>
    <row r="117" spans="1:19" x14ac:dyDescent="0.2">
      <c r="A117" s="45" t="s">
        <v>77</v>
      </c>
      <c r="B117" s="51">
        <v>183</v>
      </c>
      <c r="C117" s="51">
        <v>432</v>
      </c>
      <c r="D117" s="51">
        <v>615</v>
      </c>
      <c r="E117" s="34">
        <v>0</v>
      </c>
      <c r="F117" s="34">
        <v>0</v>
      </c>
      <c r="G117" s="34">
        <v>0</v>
      </c>
      <c r="H117" s="34">
        <v>8</v>
      </c>
      <c r="I117" s="34">
        <v>5</v>
      </c>
      <c r="J117" s="34">
        <v>13</v>
      </c>
      <c r="K117" s="34">
        <v>60</v>
      </c>
      <c r="L117" s="34">
        <v>144</v>
      </c>
      <c r="M117" s="34">
        <v>204</v>
      </c>
      <c r="N117" s="34">
        <v>45</v>
      </c>
      <c r="O117" s="34">
        <v>135</v>
      </c>
      <c r="P117" s="34">
        <v>180</v>
      </c>
      <c r="Q117" s="34">
        <v>70</v>
      </c>
      <c r="R117" s="34">
        <v>148</v>
      </c>
      <c r="S117" s="34">
        <v>218</v>
      </c>
    </row>
    <row r="118" spans="1:19" x14ac:dyDescent="0.2">
      <c r="A118" s="45" t="s">
        <v>231</v>
      </c>
      <c r="B118" s="51">
        <v>102</v>
      </c>
      <c r="C118" s="51">
        <v>355</v>
      </c>
      <c r="D118" s="51">
        <v>457</v>
      </c>
      <c r="E118" s="34">
        <v>49</v>
      </c>
      <c r="F118" s="34">
        <v>207</v>
      </c>
      <c r="G118" s="34">
        <v>256</v>
      </c>
      <c r="H118" s="34">
        <v>53</v>
      </c>
      <c r="I118" s="34">
        <v>148</v>
      </c>
      <c r="J118" s="34">
        <v>201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</row>
    <row r="119" spans="1:19" x14ac:dyDescent="0.2">
      <c r="A119" s="40" t="s">
        <v>21</v>
      </c>
      <c r="B119" s="35">
        <v>788</v>
      </c>
      <c r="C119" s="35">
        <v>1605</v>
      </c>
      <c r="D119" s="35">
        <v>2393</v>
      </c>
      <c r="E119" s="35">
        <v>178</v>
      </c>
      <c r="F119" s="35">
        <v>390</v>
      </c>
      <c r="G119" s="35">
        <v>568</v>
      </c>
      <c r="H119" s="35">
        <v>134</v>
      </c>
      <c r="I119" s="35">
        <v>255</v>
      </c>
      <c r="J119" s="35">
        <v>389</v>
      </c>
      <c r="K119" s="35">
        <v>132</v>
      </c>
      <c r="L119" s="35">
        <v>271</v>
      </c>
      <c r="M119" s="35">
        <v>403</v>
      </c>
      <c r="N119" s="35">
        <v>141</v>
      </c>
      <c r="O119" s="35">
        <v>297</v>
      </c>
      <c r="P119" s="35">
        <v>438</v>
      </c>
      <c r="Q119" s="35">
        <v>105</v>
      </c>
      <c r="R119" s="35">
        <v>168</v>
      </c>
      <c r="S119" s="35">
        <v>273</v>
      </c>
    </row>
    <row r="120" spans="1:19" x14ac:dyDescent="0.2">
      <c r="A120" s="42" t="s">
        <v>242</v>
      </c>
      <c r="B120" s="51">
        <v>7</v>
      </c>
      <c r="C120" s="51">
        <v>3</v>
      </c>
      <c r="D120" s="51">
        <v>10</v>
      </c>
      <c r="E120" s="36">
        <v>0</v>
      </c>
      <c r="F120" s="36">
        <v>0</v>
      </c>
      <c r="G120" s="33">
        <v>0</v>
      </c>
      <c r="H120" s="36">
        <v>0</v>
      </c>
      <c r="I120" s="36">
        <v>0</v>
      </c>
      <c r="J120" s="33">
        <v>0</v>
      </c>
      <c r="K120" s="36">
        <v>0</v>
      </c>
      <c r="L120" s="36">
        <v>0</v>
      </c>
      <c r="M120" s="33">
        <v>0</v>
      </c>
      <c r="N120" s="36">
        <v>0</v>
      </c>
      <c r="O120" s="36">
        <v>0</v>
      </c>
      <c r="P120" s="33">
        <v>0</v>
      </c>
      <c r="Q120" s="36">
        <v>1</v>
      </c>
      <c r="R120" s="36">
        <v>0</v>
      </c>
      <c r="S120" s="33">
        <v>1</v>
      </c>
    </row>
    <row r="121" spans="1:19" x14ac:dyDescent="0.2">
      <c r="A121" s="42" t="s">
        <v>203</v>
      </c>
      <c r="B121" s="51">
        <v>401</v>
      </c>
      <c r="C121" s="51">
        <v>824</v>
      </c>
      <c r="D121" s="51">
        <v>1225</v>
      </c>
      <c r="E121" s="33">
        <v>72</v>
      </c>
      <c r="F121" s="33">
        <v>132</v>
      </c>
      <c r="G121" s="33">
        <v>204</v>
      </c>
      <c r="H121" s="33">
        <v>42</v>
      </c>
      <c r="I121" s="33">
        <v>69</v>
      </c>
      <c r="J121" s="33">
        <v>111</v>
      </c>
      <c r="K121" s="33">
        <v>58</v>
      </c>
      <c r="L121" s="33">
        <v>110</v>
      </c>
      <c r="M121" s="33">
        <v>168</v>
      </c>
      <c r="N121" s="33">
        <v>67</v>
      </c>
      <c r="O121" s="33">
        <v>147</v>
      </c>
      <c r="P121" s="33">
        <v>214</v>
      </c>
      <c r="Q121" s="33">
        <v>70</v>
      </c>
      <c r="R121" s="33">
        <v>145</v>
      </c>
      <c r="S121" s="33">
        <v>215</v>
      </c>
    </row>
    <row r="122" spans="1:19" x14ac:dyDescent="0.2">
      <c r="A122" s="42" t="s">
        <v>116</v>
      </c>
      <c r="B122" s="51">
        <v>81</v>
      </c>
      <c r="C122" s="51">
        <v>69</v>
      </c>
      <c r="D122" s="51">
        <v>150</v>
      </c>
      <c r="E122" s="33">
        <v>1</v>
      </c>
      <c r="F122" s="33">
        <v>0</v>
      </c>
      <c r="G122" s="33">
        <v>1</v>
      </c>
      <c r="H122" s="33">
        <v>1</v>
      </c>
      <c r="I122" s="33">
        <v>1</v>
      </c>
      <c r="J122" s="33">
        <v>2</v>
      </c>
      <c r="K122" s="33">
        <v>23</v>
      </c>
      <c r="L122" s="33">
        <v>22</v>
      </c>
      <c r="M122" s="33">
        <v>45</v>
      </c>
      <c r="N122" s="33">
        <v>22</v>
      </c>
      <c r="O122" s="33">
        <v>23</v>
      </c>
      <c r="P122" s="33">
        <v>45</v>
      </c>
      <c r="Q122" s="33">
        <v>34</v>
      </c>
      <c r="R122" s="33">
        <v>23</v>
      </c>
      <c r="S122" s="33">
        <v>57</v>
      </c>
    </row>
    <row r="123" spans="1:19" x14ac:dyDescent="0.2">
      <c r="A123" s="42" t="s">
        <v>233</v>
      </c>
      <c r="B123" s="51">
        <v>52</v>
      </c>
      <c r="C123" s="51">
        <v>75</v>
      </c>
      <c r="D123" s="51">
        <v>127</v>
      </c>
      <c r="E123" s="33">
        <v>34</v>
      </c>
      <c r="F123" s="33">
        <v>48</v>
      </c>
      <c r="G123" s="33">
        <v>82</v>
      </c>
      <c r="H123" s="33">
        <v>18</v>
      </c>
      <c r="I123" s="33">
        <v>27</v>
      </c>
      <c r="J123" s="33">
        <v>45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</row>
    <row r="124" spans="1:19" s="5" customFormat="1" x14ac:dyDescent="0.2">
      <c r="A124" s="42" t="s">
        <v>198</v>
      </c>
      <c r="B124" s="51">
        <v>110</v>
      </c>
      <c r="C124" s="51">
        <v>202</v>
      </c>
      <c r="D124" s="51">
        <v>312</v>
      </c>
      <c r="E124" s="33">
        <v>38</v>
      </c>
      <c r="F124" s="33">
        <v>69</v>
      </c>
      <c r="G124" s="33">
        <v>107</v>
      </c>
      <c r="H124" s="33">
        <v>33</v>
      </c>
      <c r="I124" s="33">
        <v>43</v>
      </c>
      <c r="J124" s="33">
        <v>76</v>
      </c>
      <c r="K124" s="33">
        <v>22</v>
      </c>
      <c r="L124" s="33">
        <v>47</v>
      </c>
      <c r="M124" s="33">
        <v>69</v>
      </c>
      <c r="N124" s="33">
        <v>17</v>
      </c>
      <c r="O124" s="33">
        <v>43</v>
      </c>
      <c r="P124" s="33">
        <v>60</v>
      </c>
      <c r="Q124" s="33">
        <v>0</v>
      </c>
      <c r="R124" s="33">
        <v>0</v>
      </c>
      <c r="S124" s="33">
        <v>0</v>
      </c>
    </row>
    <row r="125" spans="1:19" x14ac:dyDescent="0.2">
      <c r="A125" s="42" t="s">
        <v>91</v>
      </c>
      <c r="B125" s="51">
        <v>80</v>
      </c>
      <c r="C125" s="51">
        <v>207</v>
      </c>
      <c r="D125" s="51">
        <v>287</v>
      </c>
      <c r="E125" s="33">
        <v>20</v>
      </c>
      <c r="F125" s="33">
        <v>62</v>
      </c>
      <c r="G125" s="33">
        <v>82</v>
      </c>
      <c r="H125" s="33">
        <v>23</v>
      </c>
      <c r="I125" s="33">
        <v>48</v>
      </c>
      <c r="J125" s="33">
        <v>71</v>
      </c>
      <c r="K125" s="33">
        <v>15</v>
      </c>
      <c r="L125" s="33">
        <v>53</v>
      </c>
      <c r="M125" s="33">
        <v>68</v>
      </c>
      <c r="N125" s="33">
        <v>22</v>
      </c>
      <c r="O125" s="33">
        <v>44</v>
      </c>
      <c r="P125" s="33">
        <v>66</v>
      </c>
      <c r="Q125" s="34">
        <v>0</v>
      </c>
      <c r="R125" s="33">
        <v>0</v>
      </c>
      <c r="S125" s="33">
        <v>0</v>
      </c>
    </row>
    <row r="126" spans="1:19" x14ac:dyDescent="0.2">
      <c r="A126" s="42" t="s">
        <v>114</v>
      </c>
      <c r="B126" s="51">
        <v>0</v>
      </c>
      <c r="C126" s="51">
        <v>1</v>
      </c>
      <c r="D126" s="51">
        <v>1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1</v>
      </c>
      <c r="P126" s="33">
        <v>1</v>
      </c>
      <c r="Q126" s="33">
        <v>0</v>
      </c>
      <c r="R126" s="33">
        <v>0</v>
      </c>
      <c r="S126" s="33">
        <v>0</v>
      </c>
    </row>
    <row r="127" spans="1:19" x14ac:dyDescent="0.2">
      <c r="A127" s="42" t="s">
        <v>199</v>
      </c>
      <c r="B127" s="51">
        <v>57</v>
      </c>
      <c r="C127" s="51">
        <v>224</v>
      </c>
      <c r="D127" s="51">
        <v>281</v>
      </c>
      <c r="E127" s="33">
        <v>13</v>
      </c>
      <c r="F127" s="33">
        <v>79</v>
      </c>
      <c r="G127" s="33">
        <v>92</v>
      </c>
      <c r="H127" s="33">
        <v>17</v>
      </c>
      <c r="I127" s="33">
        <v>67</v>
      </c>
      <c r="J127" s="33">
        <v>84</v>
      </c>
      <c r="K127" s="33">
        <v>14</v>
      </c>
      <c r="L127" s="33">
        <v>39</v>
      </c>
      <c r="M127" s="33">
        <v>53</v>
      </c>
      <c r="N127" s="33">
        <v>13</v>
      </c>
      <c r="O127" s="33">
        <v>39</v>
      </c>
      <c r="P127" s="33">
        <v>52</v>
      </c>
      <c r="Q127" s="33"/>
      <c r="R127" s="33"/>
      <c r="S127" s="33">
        <v>0</v>
      </c>
    </row>
    <row r="128" spans="1:19" s="5" customFormat="1" x14ac:dyDescent="0.2">
      <c r="A128" s="40" t="s">
        <v>20</v>
      </c>
      <c r="B128" s="35">
        <v>254</v>
      </c>
      <c r="C128" s="35">
        <v>566</v>
      </c>
      <c r="D128" s="35">
        <v>820</v>
      </c>
      <c r="E128" s="35">
        <v>71</v>
      </c>
      <c r="F128" s="35">
        <v>149</v>
      </c>
      <c r="G128" s="35">
        <v>220</v>
      </c>
      <c r="H128" s="35">
        <v>40</v>
      </c>
      <c r="I128" s="35">
        <v>108</v>
      </c>
      <c r="J128" s="35">
        <v>148</v>
      </c>
      <c r="K128" s="35">
        <v>45</v>
      </c>
      <c r="L128" s="35">
        <v>108</v>
      </c>
      <c r="M128" s="35">
        <v>153</v>
      </c>
      <c r="N128" s="35">
        <v>40</v>
      </c>
      <c r="O128" s="35">
        <v>109</v>
      </c>
      <c r="P128" s="35">
        <v>149</v>
      </c>
      <c r="Q128" s="35">
        <v>58</v>
      </c>
      <c r="R128" s="35">
        <v>92</v>
      </c>
      <c r="S128" s="35">
        <v>150</v>
      </c>
    </row>
    <row r="129" spans="1:19" x14ac:dyDescent="0.2">
      <c r="A129" s="42" t="s">
        <v>225</v>
      </c>
      <c r="B129" s="51">
        <v>254</v>
      </c>
      <c r="C129" s="51">
        <v>566</v>
      </c>
      <c r="D129" s="51">
        <v>820</v>
      </c>
      <c r="E129" s="33">
        <v>71</v>
      </c>
      <c r="F129" s="34">
        <v>149</v>
      </c>
      <c r="G129" s="33">
        <v>220</v>
      </c>
      <c r="H129" s="33">
        <v>40</v>
      </c>
      <c r="I129" s="33">
        <v>108</v>
      </c>
      <c r="J129" s="33">
        <v>148</v>
      </c>
      <c r="K129" s="33">
        <v>45</v>
      </c>
      <c r="L129" s="33">
        <v>108</v>
      </c>
      <c r="M129" s="33">
        <v>153</v>
      </c>
      <c r="N129" s="33">
        <v>40</v>
      </c>
      <c r="O129" s="33">
        <v>109</v>
      </c>
      <c r="P129" s="33">
        <v>149</v>
      </c>
      <c r="Q129" s="33">
        <v>58</v>
      </c>
      <c r="R129" s="33">
        <v>92</v>
      </c>
      <c r="S129" s="33">
        <v>150</v>
      </c>
    </row>
    <row r="130" spans="1:19" s="5" customFormat="1" x14ac:dyDescent="0.2">
      <c r="A130" s="40" t="s">
        <v>19</v>
      </c>
      <c r="B130" s="35">
        <v>154</v>
      </c>
      <c r="C130" s="35">
        <v>542</v>
      </c>
      <c r="D130" s="35">
        <v>696</v>
      </c>
      <c r="E130" s="35">
        <v>46</v>
      </c>
      <c r="F130" s="35">
        <v>118</v>
      </c>
      <c r="G130" s="35">
        <v>164</v>
      </c>
      <c r="H130" s="35">
        <v>41</v>
      </c>
      <c r="I130" s="35">
        <v>99</v>
      </c>
      <c r="J130" s="35">
        <v>140</v>
      </c>
      <c r="K130" s="35">
        <v>22</v>
      </c>
      <c r="L130" s="35">
        <v>110</v>
      </c>
      <c r="M130" s="35">
        <v>132</v>
      </c>
      <c r="N130" s="35">
        <v>23</v>
      </c>
      <c r="O130" s="35">
        <v>88</v>
      </c>
      <c r="P130" s="35">
        <v>111</v>
      </c>
      <c r="Q130" s="35">
        <v>22</v>
      </c>
      <c r="R130" s="35">
        <v>127</v>
      </c>
      <c r="S130" s="35">
        <v>149</v>
      </c>
    </row>
    <row r="131" spans="1:19" s="5" customFormat="1" x14ac:dyDescent="0.2">
      <c r="A131" s="49" t="s">
        <v>67</v>
      </c>
      <c r="B131" s="51">
        <v>0</v>
      </c>
      <c r="C131" s="51">
        <v>2</v>
      </c>
      <c r="D131" s="51">
        <v>2</v>
      </c>
      <c r="E131" s="36">
        <v>0</v>
      </c>
      <c r="F131" s="36">
        <v>0</v>
      </c>
      <c r="G131" s="34">
        <v>0</v>
      </c>
      <c r="H131" s="33">
        <v>0</v>
      </c>
      <c r="I131" s="33">
        <v>2</v>
      </c>
      <c r="J131" s="34">
        <v>2</v>
      </c>
      <c r="K131" s="34">
        <v>0</v>
      </c>
      <c r="L131" s="36">
        <v>0</v>
      </c>
      <c r="M131" s="34">
        <v>0</v>
      </c>
      <c r="N131" s="34">
        <v>0</v>
      </c>
      <c r="O131" s="36">
        <v>0</v>
      </c>
      <c r="P131" s="34">
        <v>0</v>
      </c>
      <c r="Q131" s="34">
        <v>0</v>
      </c>
      <c r="R131" s="36">
        <v>0</v>
      </c>
      <c r="S131" s="34">
        <v>0</v>
      </c>
    </row>
    <row r="132" spans="1:19" s="5" customFormat="1" x14ac:dyDescent="0.2">
      <c r="A132" s="49" t="s">
        <v>234</v>
      </c>
      <c r="B132" s="51">
        <v>33</v>
      </c>
      <c r="C132" s="51">
        <v>52</v>
      </c>
      <c r="D132" s="51">
        <v>85</v>
      </c>
      <c r="E132" s="36">
        <v>20</v>
      </c>
      <c r="F132" s="36">
        <v>28</v>
      </c>
      <c r="G132" s="34">
        <v>48</v>
      </c>
      <c r="H132" s="33">
        <v>13</v>
      </c>
      <c r="I132" s="33">
        <v>24</v>
      </c>
      <c r="J132" s="34">
        <v>37</v>
      </c>
      <c r="K132" s="34">
        <v>0</v>
      </c>
      <c r="L132" s="36">
        <v>0</v>
      </c>
      <c r="M132" s="34">
        <v>0</v>
      </c>
      <c r="N132" s="34">
        <v>0</v>
      </c>
      <c r="O132" s="36">
        <v>0</v>
      </c>
      <c r="P132" s="34">
        <v>0</v>
      </c>
      <c r="Q132" s="34">
        <v>0</v>
      </c>
      <c r="R132" s="36">
        <v>0</v>
      </c>
      <c r="S132" s="34">
        <v>0</v>
      </c>
    </row>
    <row r="133" spans="1:19" x14ac:dyDescent="0.2">
      <c r="A133" s="42" t="s">
        <v>152</v>
      </c>
      <c r="B133" s="51">
        <v>8</v>
      </c>
      <c r="C133" s="51">
        <v>51</v>
      </c>
      <c r="D133" s="51">
        <v>59</v>
      </c>
      <c r="E133" s="33">
        <v>0</v>
      </c>
      <c r="F133" s="33">
        <v>0</v>
      </c>
      <c r="G133" s="34">
        <v>0</v>
      </c>
      <c r="H133" s="33">
        <v>0</v>
      </c>
      <c r="I133" s="33">
        <v>0</v>
      </c>
      <c r="J133" s="34">
        <v>0</v>
      </c>
      <c r="K133" s="33">
        <v>0</v>
      </c>
      <c r="L133" s="33">
        <v>0</v>
      </c>
      <c r="M133" s="34">
        <v>0</v>
      </c>
      <c r="N133" s="33">
        <v>1</v>
      </c>
      <c r="O133" s="33">
        <v>2</v>
      </c>
      <c r="P133" s="34">
        <v>3</v>
      </c>
      <c r="Q133" s="33">
        <v>7</v>
      </c>
      <c r="R133" s="33">
        <v>49</v>
      </c>
      <c r="S133" s="34">
        <v>56</v>
      </c>
    </row>
    <row r="134" spans="1:19" x14ac:dyDescent="0.2">
      <c r="A134" s="42" t="s">
        <v>208</v>
      </c>
      <c r="B134" s="51">
        <v>113</v>
      </c>
      <c r="C134" s="51">
        <v>437</v>
      </c>
      <c r="D134" s="51">
        <v>550</v>
      </c>
      <c r="E134" s="33">
        <v>26</v>
      </c>
      <c r="F134" s="33">
        <v>90</v>
      </c>
      <c r="G134" s="34">
        <v>116</v>
      </c>
      <c r="H134" s="33">
        <v>28</v>
      </c>
      <c r="I134" s="33">
        <v>73</v>
      </c>
      <c r="J134" s="34">
        <v>101</v>
      </c>
      <c r="K134" s="33">
        <v>22</v>
      </c>
      <c r="L134" s="33">
        <v>110</v>
      </c>
      <c r="M134" s="34">
        <v>132</v>
      </c>
      <c r="N134" s="33">
        <v>22</v>
      </c>
      <c r="O134" s="33">
        <v>86</v>
      </c>
      <c r="P134" s="34">
        <v>108</v>
      </c>
      <c r="Q134" s="33">
        <v>15</v>
      </c>
      <c r="R134" s="33">
        <v>78</v>
      </c>
      <c r="S134" s="34">
        <v>93</v>
      </c>
    </row>
    <row r="135" spans="1:19" x14ac:dyDescent="0.2">
      <c r="A135" s="40" t="s">
        <v>18</v>
      </c>
      <c r="B135" s="35">
        <v>224</v>
      </c>
      <c r="C135" s="35">
        <v>312</v>
      </c>
      <c r="D135" s="35">
        <v>536</v>
      </c>
      <c r="E135" s="35">
        <v>62</v>
      </c>
      <c r="F135" s="35">
        <v>85</v>
      </c>
      <c r="G135" s="35">
        <v>147</v>
      </c>
      <c r="H135" s="35">
        <v>44</v>
      </c>
      <c r="I135" s="35">
        <v>64</v>
      </c>
      <c r="J135" s="35">
        <v>108</v>
      </c>
      <c r="K135" s="35">
        <v>50</v>
      </c>
      <c r="L135" s="35">
        <v>50</v>
      </c>
      <c r="M135" s="35">
        <v>100</v>
      </c>
      <c r="N135" s="35">
        <v>43</v>
      </c>
      <c r="O135" s="35">
        <v>54</v>
      </c>
      <c r="P135" s="35">
        <v>97</v>
      </c>
      <c r="Q135" s="35">
        <v>25</v>
      </c>
      <c r="R135" s="35">
        <v>59</v>
      </c>
      <c r="S135" s="35">
        <v>84</v>
      </c>
    </row>
    <row r="136" spans="1:19" s="5" customFormat="1" x14ac:dyDescent="0.2">
      <c r="A136" s="42" t="s">
        <v>112</v>
      </c>
      <c r="B136" s="51">
        <v>142</v>
      </c>
      <c r="C136" s="51">
        <v>243</v>
      </c>
      <c r="D136" s="51">
        <v>385</v>
      </c>
      <c r="E136" s="33">
        <v>43</v>
      </c>
      <c r="F136" s="33">
        <v>66</v>
      </c>
      <c r="G136" s="33">
        <v>109</v>
      </c>
      <c r="H136" s="33">
        <v>26</v>
      </c>
      <c r="I136" s="33">
        <v>47</v>
      </c>
      <c r="J136" s="33">
        <v>73</v>
      </c>
      <c r="K136" s="33">
        <v>25</v>
      </c>
      <c r="L136" s="33">
        <v>38</v>
      </c>
      <c r="M136" s="33">
        <v>63</v>
      </c>
      <c r="N136" s="33">
        <v>30</v>
      </c>
      <c r="O136" s="33">
        <v>44</v>
      </c>
      <c r="P136" s="33">
        <v>74</v>
      </c>
      <c r="Q136" s="33">
        <v>18</v>
      </c>
      <c r="R136" s="33">
        <v>48</v>
      </c>
      <c r="S136" s="33">
        <v>66</v>
      </c>
    </row>
    <row r="137" spans="1:19" x14ac:dyDescent="0.2">
      <c r="A137" s="42" t="s">
        <v>111</v>
      </c>
      <c r="B137" s="51">
        <v>82</v>
      </c>
      <c r="C137" s="51">
        <v>69</v>
      </c>
      <c r="D137" s="51">
        <v>151</v>
      </c>
      <c r="E137" s="33">
        <v>19</v>
      </c>
      <c r="F137" s="33">
        <v>19</v>
      </c>
      <c r="G137" s="33">
        <v>38</v>
      </c>
      <c r="H137" s="33">
        <v>18</v>
      </c>
      <c r="I137" s="33">
        <v>17</v>
      </c>
      <c r="J137" s="33">
        <v>35</v>
      </c>
      <c r="K137" s="33">
        <v>25</v>
      </c>
      <c r="L137" s="33">
        <v>12</v>
      </c>
      <c r="M137" s="33">
        <v>37</v>
      </c>
      <c r="N137" s="33">
        <v>13</v>
      </c>
      <c r="O137" s="33">
        <v>10</v>
      </c>
      <c r="P137" s="33">
        <v>23</v>
      </c>
      <c r="Q137" s="33">
        <v>7</v>
      </c>
      <c r="R137" s="33">
        <v>11</v>
      </c>
      <c r="S137" s="33">
        <v>18</v>
      </c>
    </row>
    <row r="138" spans="1:19" x14ac:dyDescent="0.2">
      <c r="A138" s="40" t="s">
        <v>17</v>
      </c>
      <c r="B138" s="35">
        <v>538</v>
      </c>
      <c r="C138" s="35">
        <v>681</v>
      </c>
      <c r="D138" s="35">
        <v>1219</v>
      </c>
      <c r="E138" s="35">
        <v>150</v>
      </c>
      <c r="F138" s="35">
        <v>171</v>
      </c>
      <c r="G138" s="35">
        <v>321</v>
      </c>
      <c r="H138" s="35">
        <v>100</v>
      </c>
      <c r="I138" s="35">
        <v>142</v>
      </c>
      <c r="J138" s="35">
        <v>242</v>
      </c>
      <c r="K138" s="35">
        <v>92</v>
      </c>
      <c r="L138" s="35">
        <v>120</v>
      </c>
      <c r="M138" s="35">
        <v>212</v>
      </c>
      <c r="N138" s="35">
        <v>101</v>
      </c>
      <c r="O138" s="35">
        <v>128</v>
      </c>
      <c r="P138" s="35">
        <v>229</v>
      </c>
      <c r="Q138" s="35">
        <v>95</v>
      </c>
      <c r="R138" s="35">
        <v>120</v>
      </c>
      <c r="S138" s="35">
        <v>215</v>
      </c>
    </row>
    <row r="139" spans="1:19" x14ac:dyDescent="0.2">
      <c r="A139" s="45" t="s">
        <v>65</v>
      </c>
      <c r="B139" s="51">
        <v>93</v>
      </c>
      <c r="C139" s="51">
        <v>66</v>
      </c>
      <c r="D139" s="51">
        <v>159</v>
      </c>
      <c r="E139" s="34">
        <v>24</v>
      </c>
      <c r="F139" s="34">
        <v>21</v>
      </c>
      <c r="G139" s="33">
        <v>45</v>
      </c>
      <c r="H139" s="34">
        <v>22</v>
      </c>
      <c r="I139" s="34">
        <v>16</v>
      </c>
      <c r="J139" s="33">
        <v>38</v>
      </c>
      <c r="K139" s="34">
        <v>17</v>
      </c>
      <c r="L139" s="34">
        <v>9</v>
      </c>
      <c r="M139" s="33">
        <v>26</v>
      </c>
      <c r="N139" s="34">
        <v>17</v>
      </c>
      <c r="O139" s="34">
        <v>12</v>
      </c>
      <c r="P139" s="33">
        <v>29</v>
      </c>
      <c r="Q139" s="34">
        <v>13</v>
      </c>
      <c r="R139" s="34">
        <v>8</v>
      </c>
      <c r="S139" s="34">
        <v>21</v>
      </c>
    </row>
    <row r="140" spans="1:19" x14ac:dyDescent="0.2">
      <c r="A140" s="45" t="s">
        <v>207</v>
      </c>
      <c r="B140" s="51">
        <v>165</v>
      </c>
      <c r="C140" s="51">
        <v>138</v>
      </c>
      <c r="D140" s="51">
        <v>303</v>
      </c>
      <c r="E140" s="34">
        <v>52</v>
      </c>
      <c r="F140" s="34">
        <v>39</v>
      </c>
      <c r="G140" s="33">
        <v>91</v>
      </c>
      <c r="H140" s="34">
        <v>28</v>
      </c>
      <c r="I140" s="34">
        <v>28</v>
      </c>
      <c r="J140" s="33">
        <v>56</v>
      </c>
      <c r="K140" s="34">
        <v>28</v>
      </c>
      <c r="L140" s="34">
        <v>15</v>
      </c>
      <c r="M140" s="33">
        <v>43</v>
      </c>
      <c r="N140" s="34">
        <v>28</v>
      </c>
      <c r="O140" s="34">
        <v>28</v>
      </c>
      <c r="P140" s="33">
        <v>56</v>
      </c>
      <c r="Q140" s="34">
        <v>29</v>
      </c>
      <c r="R140" s="34">
        <v>28</v>
      </c>
      <c r="S140" s="34">
        <v>57</v>
      </c>
    </row>
    <row r="141" spans="1:19" x14ac:dyDescent="0.2">
      <c r="A141" s="45" t="s">
        <v>64</v>
      </c>
      <c r="B141" s="51">
        <v>99</v>
      </c>
      <c r="C141" s="51">
        <v>95</v>
      </c>
      <c r="D141" s="51">
        <v>194</v>
      </c>
      <c r="E141" s="34">
        <v>29</v>
      </c>
      <c r="F141" s="34">
        <v>22</v>
      </c>
      <c r="G141" s="33">
        <v>51</v>
      </c>
      <c r="H141" s="34">
        <v>19</v>
      </c>
      <c r="I141" s="34">
        <v>26</v>
      </c>
      <c r="J141" s="33">
        <v>45</v>
      </c>
      <c r="K141" s="34">
        <v>13</v>
      </c>
      <c r="L141" s="34">
        <v>18</v>
      </c>
      <c r="M141" s="33">
        <v>31</v>
      </c>
      <c r="N141" s="34">
        <v>26</v>
      </c>
      <c r="O141" s="34">
        <v>19</v>
      </c>
      <c r="P141" s="33">
        <v>45</v>
      </c>
      <c r="Q141" s="34">
        <v>12</v>
      </c>
      <c r="R141" s="34">
        <v>10</v>
      </c>
      <c r="S141" s="34">
        <v>22</v>
      </c>
    </row>
    <row r="142" spans="1:19" x14ac:dyDescent="0.2">
      <c r="A142" s="45" t="s">
        <v>63</v>
      </c>
      <c r="B142" s="51">
        <v>48</v>
      </c>
      <c r="C142" s="51">
        <v>135</v>
      </c>
      <c r="D142" s="51">
        <v>183</v>
      </c>
      <c r="E142" s="34">
        <v>10</v>
      </c>
      <c r="F142" s="34">
        <v>37</v>
      </c>
      <c r="G142" s="33">
        <v>47</v>
      </c>
      <c r="H142" s="34">
        <v>7</v>
      </c>
      <c r="I142" s="34">
        <v>22</v>
      </c>
      <c r="J142" s="33">
        <v>29</v>
      </c>
      <c r="K142" s="34">
        <v>10</v>
      </c>
      <c r="L142" s="34">
        <v>26</v>
      </c>
      <c r="M142" s="33">
        <v>36</v>
      </c>
      <c r="N142" s="34">
        <v>6</v>
      </c>
      <c r="O142" s="34">
        <v>25</v>
      </c>
      <c r="P142" s="33">
        <v>31</v>
      </c>
      <c r="Q142" s="34">
        <v>15</v>
      </c>
      <c r="R142" s="34">
        <v>25</v>
      </c>
      <c r="S142" s="34">
        <v>40</v>
      </c>
    </row>
    <row r="143" spans="1:19" x14ac:dyDescent="0.2">
      <c r="A143" s="60" t="s">
        <v>62</v>
      </c>
      <c r="B143" s="51">
        <v>133</v>
      </c>
      <c r="C143" s="51">
        <v>247</v>
      </c>
      <c r="D143" s="51">
        <v>380</v>
      </c>
      <c r="E143" s="51">
        <v>35</v>
      </c>
      <c r="F143" s="51">
        <v>52</v>
      </c>
      <c r="G143" s="33">
        <v>87</v>
      </c>
      <c r="H143" s="34">
        <v>24</v>
      </c>
      <c r="I143" s="34">
        <v>50</v>
      </c>
      <c r="J143" s="33">
        <v>74</v>
      </c>
      <c r="K143" s="34">
        <v>24</v>
      </c>
      <c r="L143" s="34">
        <v>52</v>
      </c>
      <c r="M143" s="33">
        <v>76</v>
      </c>
      <c r="N143" s="34">
        <v>24</v>
      </c>
      <c r="O143" s="34">
        <v>44</v>
      </c>
      <c r="P143" s="33">
        <v>68</v>
      </c>
      <c r="Q143" s="34">
        <v>26</v>
      </c>
      <c r="R143" s="34">
        <v>49</v>
      </c>
      <c r="S143" s="34">
        <v>75</v>
      </c>
    </row>
    <row r="144" spans="1:19" x14ac:dyDescent="0.2">
      <c r="A144" s="40" t="s">
        <v>16</v>
      </c>
      <c r="B144" s="35">
        <v>385</v>
      </c>
      <c r="C144" s="35">
        <v>809</v>
      </c>
      <c r="D144" s="35">
        <v>1194</v>
      </c>
      <c r="E144" s="35">
        <v>106</v>
      </c>
      <c r="F144" s="35">
        <v>190</v>
      </c>
      <c r="G144" s="35">
        <v>296</v>
      </c>
      <c r="H144" s="35">
        <v>69</v>
      </c>
      <c r="I144" s="35">
        <v>152</v>
      </c>
      <c r="J144" s="35">
        <v>221</v>
      </c>
      <c r="K144" s="35">
        <v>61</v>
      </c>
      <c r="L144" s="35">
        <v>150</v>
      </c>
      <c r="M144" s="35">
        <v>211</v>
      </c>
      <c r="N144" s="35">
        <v>85</v>
      </c>
      <c r="O144" s="35">
        <v>170</v>
      </c>
      <c r="P144" s="35">
        <v>255</v>
      </c>
      <c r="Q144" s="35">
        <v>64</v>
      </c>
      <c r="R144" s="35">
        <v>147</v>
      </c>
      <c r="S144" s="35">
        <v>211</v>
      </c>
    </row>
    <row r="145" spans="1:19" x14ac:dyDescent="0.2">
      <c r="A145" s="45" t="s">
        <v>106</v>
      </c>
      <c r="B145" s="51">
        <v>1</v>
      </c>
      <c r="C145" s="51">
        <v>0</v>
      </c>
      <c r="D145" s="51">
        <v>1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1</v>
      </c>
      <c r="R145" s="34">
        <v>0</v>
      </c>
      <c r="S145" s="34">
        <v>1</v>
      </c>
    </row>
    <row r="146" spans="1:19" x14ac:dyDescent="0.2">
      <c r="A146" s="45" t="s">
        <v>200</v>
      </c>
      <c r="B146" s="51">
        <v>204</v>
      </c>
      <c r="C146" s="51">
        <v>287</v>
      </c>
      <c r="D146" s="51">
        <v>491</v>
      </c>
      <c r="E146" s="34">
        <v>46</v>
      </c>
      <c r="F146" s="34">
        <v>71</v>
      </c>
      <c r="G146" s="34">
        <v>117</v>
      </c>
      <c r="H146" s="34">
        <v>37</v>
      </c>
      <c r="I146" s="34">
        <v>46</v>
      </c>
      <c r="J146" s="34">
        <v>83</v>
      </c>
      <c r="K146" s="34">
        <v>35</v>
      </c>
      <c r="L146" s="34">
        <v>56</v>
      </c>
      <c r="M146" s="34">
        <v>91</v>
      </c>
      <c r="N146" s="34">
        <v>44</v>
      </c>
      <c r="O146" s="34">
        <v>46</v>
      </c>
      <c r="P146" s="34">
        <v>90</v>
      </c>
      <c r="Q146" s="34">
        <v>42</v>
      </c>
      <c r="R146" s="34">
        <v>68</v>
      </c>
      <c r="S146" s="34">
        <v>110</v>
      </c>
    </row>
    <row r="147" spans="1:19" x14ac:dyDescent="0.2">
      <c r="A147" s="45" t="s">
        <v>256</v>
      </c>
      <c r="B147" s="51">
        <v>60</v>
      </c>
      <c r="C147" s="51">
        <v>118</v>
      </c>
      <c r="D147" s="51">
        <v>178</v>
      </c>
      <c r="E147" s="34">
        <v>60</v>
      </c>
      <c r="F147" s="34">
        <v>118</v>
      </c>
      <c r="G147" s="34">
        <v>178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</row>
    <row r="148" spans="1:19" x14ac:dyDescent="0.2">
      <c r="A148" s="45" t="s">
        <v>201</v>
      </c>
      <c r="B148" s="51">
        <v>120</v>
      </c>
      <c r="C148" s="51">
        <v>404</v>
      </c>
      <c r="D148" s="51">
        <v>524</v>
      </c>
      <c r="E148" s="34">
        <v>0</v>
      </c>
      <c r="F148" s="34">
        <v>1</v>
      </c>
      <c r="G148" s="34">
        <v>1</v>
      </c>
      <c r="H148" s="34">
        <v>32</v>
      </c>
      <c r="I148" s="34">
        <v>106</v>
      </c>
      <c r="J148" s="34">
        <v>138</v>
      </c>
      <c r="K148" s="34">
        <v>26</v>
      </c>
      <c r="L148" s="34">
        <v>94</v>
      </c>
      <c r="M148" s="34">
        <v>120</v>
      </c>
      <c r="N148" s="34">
        <v>41</v>
      </c>
      <c r="O148" s="34">
        <v>124</v>
      </c>
      <c r="P148" s="34">
        <v>165</v>
      </c>
      <c r="Q148" s="34">
        <v>21</v>
      </c>
      <c r="R148" s="34">
        <v>79</v>
      </c>
      <c r="S148" s="34">
        <v>100</v>
      </c>
    </row>
    <row r="149" spans="1:19" x14ac:dyDescent="0.2">
      <c r="A149" s="39" t="s">
        <v>230</v>
      </c>
      <c r="B149" s="48">
        <v>10219</v>
      </c>
      <c r="C149" s="48">
        <v>14757</v>
      </c>
      <c r="D149" s="48">
        <v>24976</v>
      </c>
      <c r="E149" s="48">
        <v>2836</v>
      </c>
      <c r="F149" s="48">
        <v>4011</v>
      </c>
      <c r="G149" s="48">
        <v>6847</v>
      </c>
      <c r="H149" s="48">
        <v>2178</v>
      </c>
      <c r="I149" s="48">
        <v>3172</v>
      </c>
      <c r="J149" s="48">
        <v>5350</v>
      </c>
      <c r="K149" s="48">
        <v>2042</v>
      </c>
      <c r="L149" s="48">
        <v>2971</v>
      </c>
      <c r="M149" s="48">
        <v>5013</v>
      </c>
      <c r="N149" s="48">
        <v>1768</v>
      </c>
      <c r="O149" s="48">
        <v>2553</v>
      </c>
      <c r="P149" s="48">
        <v>4321</v>
      </c>
      <c r="Q149" s="48">
        <v>1395</v>
      </c>
      <c r="R149" s="48">
        <v>2050</v>
      </c>
      <c r="S149" s="48">
        <v>3445</v>
      </c>
    </row>
    <row r="150" spans="1:19" x14ac:dyDescent="0.2">
      <c r="A150" s="40" t="s">
        <v>15</v>
      </c>
      <c r="B150" s="35">
        <v>655</v>
      </c>
      <c r="C150" s="35">
        <v>1218</v>
      </c>
      <c r="D150" s="35">
        <v>1873</v>
      </c>
      <c r="E150" s="35">
        <v>175</v>
      </c>
      <c r="F150" s="35">
        <v>284</v>
      </c>
      <c r="G150" s="35">
        <v>459</v>
      </c>
      <c r="H150" s="35">
        <v>125</v>
      </c>
      <c r="I150" s="35">
        <v>228</v>
      </c>
      <c r="J150" s="35">
        <v>353</v>
      </c>
      <c r="K150" s="35">
        <v>152</v>
      </c>
      <c r="L150" s="35">
        <v>261</v>
      </c>
      <c r="M150" s="35">
        <v>413</v>
      </c>
      <c r="N150" s="35">
        <v>106</v>
      </c>
      <c r="O150" s="35">
        <v>253</v>
      </c>
      <c r="P150" s="35">
        <v>359</v>
      </c>
      <c r="Q150" s="35">
        <v>97</v>
      </c>
      <c r="R150" s="35">
        <v>192</v>
      </c>
      <c r="S150" s="35">
        <v>289</v>
      </c>
    </row>
    <row r="151" spans="1:19" x14ac:dyDescent="0.2">
      <c r="A151" s="42" t="s">
        <v>192</v>
      </c>
      <c r="B151" s="51">
        <v>78</v>
      </c>
      <c r="C151" s="51">
        <v>112</v>
      </c>
      <c r="D151" s="51">
        <v>190</v>
      </c>
      <c r="E151" s="33">
        <v>22</v>
      </c>
      <c r="F151" s="33">
        <v>24</v>
      </c>
      <c r="G151" s="33">
        <v>46</v>
      </c>
      <c r="H151" s="33">
        <v>14</v>
      </c>
      <c r="I151" s="33">
        <v>20</v>
      </c>
      <c r="J151" s="33">
        <v>34</v>
      </c>
      <c r="K151" s="33">
        <v>15</v>
      </c>
      <c r="L151" s="33">
        <v>30</v>
      </c>
      <c r="M151" s="33">
        <v>45</v>
      </c>
      <c r="N151" s="33">
        <v>14</v>
      </c>
      <c r="O151" s="33">
        <v>16</v>
      </c>
      <c r="P151" s="33">
        <v>30</v>
      </c>
      <c r="Q151" s="33">
        <v>13</v>
      </c>
      <c r="R151" s="33">
        <v>22</v>
      </c>
      <c r="S151" s="33">
        <v>35</v>
      </c>
    </row>
    <row r="152" spans="1:19" s="5" customFormat="1" x14ac:dyDescent="0.2">
      <c r="A152" s="42" t="s">
        <v>98</v>
      </c>
      <c r="B152" s="51">
        <v>0</v>
      </c>
      <c r="C152" s="51">
        <v>3</v>
      </c>
      <c r="D152" s="51">
        <v>3</v>
      </c>
      <c r="E152" s="33">
        <v>0</v>
      </c>
      <c r="F152" s="33">
        <v>0</v>
      </c>
      <c r="G152" s="33">
        <v>0</v>
      </c>
      <c r="H152" s="33">
        <v>0</v>
      </c>
      <c r="I152" s="33">
        <v>0</v>
      </c>
      <c r="J152" s="33">
        <v>0</v>
      </c>
      <c r="K152" s="33">
        <v>0</v>
      </c>
      <c r="L152" s="33">
        <v>0</v>
      </c>
      <c r="M152" s="33">
        <v>0</v>
      </c>
      <c r="N152" s="33">
        <v>0</v>
      </c>
      <c r="O152" s="33">
        <v>0</v>
      </c>
      <c r="P152" s="33">
        <v>0</v>
      </c>
      <c r="Q152" s="33">
        <v>0</v>
      </c>
      <c r="R152" s="33">
        <v>3</v>
      </c>
      <c r="S152" s="33">
        <v>3</v>
      </c>
    </row>
    <row r="153" spans="1:19" x14ac:dyDescent="0.2">
      <c r="A153" s="42" t="s">
        <v>188</v>
      </c>
      <c r="B153" s="51">
        <v>98</v>
      </c>
      <c r="C153" s="51">
        <v>88</v>
      </c>
      <c r="D153" s="51">
        <v>186</v>
      </c>
      <c r="E153" s="33">
        <v>26</v>
      </c>
      <c r="F153" s="33">
        <v>22</v>
      </c>
      <c r="G153" s="33">
        <v>48</v>
      </c>
      <c r="H153" s="33">
        <v>17</v>
      </c>
      <c r="I153" s="33">
        <v>19</v>
      </c>
      <c r="J153" s="33">
        <v>36</v>
      </c>
      <c r="K153" s="33">
        <v>29</v>
      </c>
      <c r="L153" s="33">
        <v>14</v>
      </c>
      <c r="M153" s="33">
        <v>43</v>
      </c>
      <c r="N153" s="33">
        <v>16</v>
      </c>
      <c r="O153" s="33">
        <v>14</v>
      </c>
      <c r="P153" s="33">
        <v>30</v>
      </c>
      <c r="Q153" s="33">
        <v>10</v>
      </c>
      <c r="R153" s="33">
        <v>19</v>
      </c>
      <c r="S153" s="33">
        <v>29</v>
      </c>
    </row>
    <row r="154" spans="1:19" x14ac:dyDescent="0.2">
      <c r="A154" s="42" t="s">
        <v>193</v>
      </c>
      <c r="B154" s="51">
        <v>79</v>
      </c>
      <c r="C154" s="51">
        <v>107</v>
      </c>
      <c r="D154" s="51">
        <v>186</v>
      </c>
      <c r="E154" s="33">
        <v>25</v>
      </c>
      <c r="F154" s="33">
        <v>22</v>
      </c>
      <c r="G154" s="33">
        <v>47</v>
      </c>
      <c r="H154" s="33">
        <v>16</v>
      </c>
      <c r="I154" s="33">
        <v>25</v>
      </c>
      <c r="J154" s="33">
        <v>41</v>
      </c>
      <c r="K154" s="33">
        <v>14</v>
      </c>
      <c r="L154" s="33">
        <v>19</v>
      </c>
      <c r="M154" s="33">
        <v>33</v>
      </c>
      <c r="N154" s="33">
        <v>8</v>
      </c>
      <c r="O154" s="33">
        <v>19</v>
      </c>
      <c r="P154" s="33">
        <v>27</v>
      </c>
      <c r="Q154" s="33">
        <v>16</v>
      </c>
      <c r="R154" s="33">
        <v>22</v>
      </c>
      <c r="S154" s="33">
        <v>38</v>
      </c>
    </row>
    <row r="155" spans="1:19" x14ac:dyDescent="0.2">
      <c r="A155" s="42" t="s">
        <v>88</v>
      </c>
      <c r="B155" s="51">
        <v>144</v>
      </c>
      <c r="C155" s="51">
        <v>281</v>
      </c>
      <c r="D155" s="51">
        <v>425</v>
      </c>
      <c r="E155" s="33">
        <v>30</v>
      </c>
      <c r="F155" s="33">
        <v>52</v>
      </c>
      <c r="G155" s="33">
        <v>82</v>
      </c>
      <c r="H155" s="33">
        <v>25</v>
      </c>
      <c r="I155" s="33">
        <v>53</v>
      </c>
      <c r="J155" s="33">
        <v>78</v>
      </c>
      <c r="K155" s="33">
        <v>42</v>
      </c>
      <c r="L155" s="33">
        <v>50</v>
      </c>
      <c r="M155" s="33">
        <v>92</v>
      </c>
      <c r="N155" s="33">
        <v>21</v>
      </c>
      <c r="O155" s="33">
        <v>62</v>
      </c>
      <c r="P155" s="33">
        <v>83</v>
      </c>
      <c r="Q155" s="33">
        <v>26</v>
      </c>
      <c r="R155" s="33">
        <v>64</v>
      </c>
      <c r="S155" s="33">
        <v>90</v>
      </c>
    </row>
    <row r="156" spans="1:19" ht="13.5" x14ac:dyDescent="0.2">
      <c r="A156" s="42" t="s">
        <v>179</v>
      </c>
      <c r="B156" s="51">
        <v>23</v>
      </c>
      <c r="C156" s="51">
        <v>79</v>
      </c>
      <c r="D156" s="51">
        <v>102</v>
      </c>
      <c r="E156" s="33">
        <v>0</v>
      </c>
      <c r="F156" s="33">
        <v>0</v>
      </c>
      <c r="G156" s="33">
        <v>0</v>
      </c>
      <c r="H156" s="33">
        <v>7</v>
      </c>
      <c r="I156" s="33">
        <v>16</v>
      </c>
      <c r="J156" s="33">
        <v>23</v>
      </c>
      <c r="K156" s="33">
        <v>9</v>
      </c>
      <c r="L156" s="33">
        <v>20</v>
      </c>
      <c r="M156" s="33">
        <v>29</v>
      </c>
      <c r="N156" s="33">
        <v>5</v>
      </c>
      <c r="O156" s="33">
        <v>32</v>
      </c>
      <c r="P156" s="33">
        <v>37</v>
      </c>
      <c r="Q156" s="33">
        <v>2</v>
      </c>
      <c r="R156" s="33">
        <v>11</v>
      </c>
      <c r="S156" s="33">
        <v>13</v>
      </c>
    </row>
    <row r="157" spans="1:19" x14ac:dyDescent="0.2">
      <c r="A157" s="42" t="s">
        <v>254</v>
      </c>
      <c r="B157" s="51">
        <v>6</v>
      </c>
      <c r="C157" s="51">
        <v>19</v>
      </c>
      <c r="D157" s="51">
        <v>25</v>
      </c>
      <c r="E157" s="33">
        <v>6</v>
      </c>
      <c r="F157" s="33">
        <v>19</v>
      </c>
      <c r="G157" s="33">
        <v>25</v>
      </c>
      <c r="H157" s="33">
        <v>0</v>
      </c>
      <c r="I157" s="33">
        <v>0</v>
      </c>
      <c r="J157" s="33">
        <v>0</v>
      </c>
      <c r="K157" s="33">
        <v>0</v>
      </c>
      <c r="L157" s="33">
        <v>0</v>
      </c>
      <c r="M157" s="33">
        <v>0</v>
      </c>
      <c r="N157" s="33">
        <v>0</v>
      </c>
      <c r="O157" s="33">
        <v>0</v>
      </c>
      <c r="P157" s="33">
        <v>0</v>
      </c>
      <c r="Q157" s="33">
        <v>0</v>
      </c>
      <c r="R157" s="33">
        <v>0</v>
      </c>
      <c r="S157" s="33">
        <v>0</v>
      </c>
    </row>
    <row r="158" spans="1:19" x14ac:dyDescent="0.2">
      <c r="A158" s="42" t="s">
        <v>206</v>
      </c>
      <c r="B158" s="51">
        <v>128</v>
      </c>
      <c r="C158" s="51">
        <v>274</v>
      </c>
      <c r="D158" s="51">
        <v>402</v>
      </c>
      <c r="E158" s="33">
        <v>30</v>
      </c>
      <c r="F158" s="33">
        <v>65</v>
      </c>
      <c r="G158" s="33">
        <v>95</v>
      </c>
      <c r="H158" s="33">
        <v>22</v>
      </c>
      <c r="I158" s="33">
        <v>52</v>
      </c>
      <c r="J158" s="33">
        <v>74</v>
      </c>
      <c r="K158" s="33">
        <v>23</v>
      </c>
      <c r="L158" s="33">
        <v>60</v>
      </c>
      <c r="M158" s="33">
        <v>83</v>
      </c>
      <c r="N158" s="33">
        <v>23</v>
      </c>
      <c r="O158" s="33">
        <v>46</v>
      </c>
      <c r="P158" s="33">
        <v>69</v>
      </c>
      <c r="Q158" s="33">
        <v>30</v>
      </c>
      <c r="R158" s="33">
        <v>51</v>
      </c>
      <c r="S158" s="33">
        <v>81</v>
      </c>
    </row>
    <row r="159" spans="1:19" x14ac:dyDescent="0.2">
      <c r="A159" s="42" t="s">
        <v>91</v>
      </c>
      <c r="B159" s="51">
        <v>99</v>
      </c>
      <c r="C159" s="51">
        <v>255</v>
      </c>
      <c r="D159" s="51">
        <v>354</v>
      </c>
      <c r="E159" s="33">
        <v>36</v>
      </c>
      <c r="F159" s="33">
        <v>80</v>
      </c>
      <c r="G159" s="33">
        <v>116</v>
      </c>
      <c r="H159" s="33">
        <v>24</v>
      </c>
      <c r="I159" s="33">
        <v>43</v>
      </c>
      <c r="J159" s="33">
        <v>67</v>
      </c>
      <c r="K159" s="33">
        <v>20</v>
      </c>
      <c r="L159" s="33">
        <v>68</v>
      </c>
      <c r="M159" s="33">
        <v>88</v>
      </c>
      <c r="N159" s="33">
        <v>19</v>
      </c>
      <c r="O159" s="33">
        <v>64</v>
      </c>
      <c r="P159" s="33">
        <v>83</v>
      </c>
      <c r="Q159" s="33">
        <v>0</v>
      </c>
      <c r="R159" s="33">
        <v>0</v>
      </c>
      <c r="S159" s="33">
        <v>0</v>
      </c>
    </row>
    <row r="160" spans="1:19" x14ac:dyDescent="0.2">
      <c r="A160" s="40" t="s">
        <v>14</v>
      </c>
      <c r="B160" s="35">
        <v>575</v>
      </c>
      <c r="C160" s="35">
        <v>985</v>
      </c>
      <c r="D160" s="35">
        <v>1560</v>
      </c>
      <c r="E160" s="35">
        <v>137</v>
      </c>
      <c r="F160" s="35">
        <v>257</v>
      </c>
      <c r="G160" s="35">
        <v>394</v>
      </c>
      <c r="H160" s="35">
        <v>114</v>
      </c>
      <c r="I160" s="35">
        <v>223</v>
      </c>
      <c r="J160" s="35">
        <v>337</v>
      </c>
      <c r="K160" s="35">
        <v>126</v>
      </c>
      <c r="L160" s="35">
        <v>161</v>
      </c>
      <c r="M160" s="35">
        <v>287</v>
      </c>
      <c r="N160" s="35">
        <v>103</v>
      </c>
      <c r="O160" s="35">
        <v>188</v>
      </c>
      <c r="P160" s="35">
        <v>291</v>
      </c>
      <c r="Q160" s="35">
        <v>95</v>
      </c>
      <c r="R160" s="35">
        <v>156</v>
      </c>
      <c r="S160" s="35">
        <v>251</v>
      </c>
    </row>
    <row r="161" spans="1:19" x14ac:dyDescent="0.2">
      <c r="A161" s="42" t="s">
        <v>192</v>
      </c>
      <c r="B161" s="51">
        <v>87</v>
      </c>
      <c r="C161" s="51">
        <v>153</v>
      </c>
      <c r="D161" s="51">
        <v>240</v>
      </c>
      <c r="E161" s="33">
        <v>24</v>
      </c>
      <c r="F161" s="33">
        <v>35</v>
      </c>
      <c r="G161" s="33">
        <v>59</v>
      </c>
      <c r="H161" s="33">
        <v>14</v>
      </c>
      <c r="I161" s="33">
        <v>31</v>
      </c>
      <c r="J161" s="33">
        <v>45</v>
      </c>
      <c r="K161" s="33">
        <v>24</v>
      </c>
      <c r="L161" s="33">
        <v>25</v>
      </c>
      <c r="M161" s="33">
        <v>49</v>
      </c>
      <c r="N161" s="33">
        <v>11</v>
      </c>
      <c r="O161" s="33">
        <v>35</v>
      </c>
      <c r="P161" s="33">
        <v>46</v>
      </c>
      <c r="Q161" s="33">
        <v>14</v>
      </c>
      <c r="R161" s="33">
        <v>27</v>
      </c>
      <c r="S161" s="33">
        <v>41</v>
      </c>
    </row>
    <row r="162" spans="1:19" s="5" customFormat="1" x14ac:dyDescent="0.2">
      <c r="A162" s="42" t="s">
        <v>193</v>
      </c>
      <c r="B162" s="51">
        <v>92</v>
      </c>
      <c r="C162" s="51">
        <v>142</v>
      </c>
      <c r="D162" s="51">
        <v>234</v>
      </c>
      <c r="E162" s="33">
        <v>25</v>
      </c>
      <c r="F162" s="33">
        <v>35</v>
      </c>
      <c r="G162" s="33">
        <v>60</v>
      </c>
      <c r="H162" s="33">
        <v>13</v>
      </c>
      <c r="I162" s="33">
        <v>28</v>
      </c>
      <c r="J162" s="33">
        <v>41</v>
      </c>
      <c r="K162" s="33">
        <v>22</v>
      </c>
      <c r="L162" s="33">
        <v>25</v>
      </c>
      <c r="M162" s="33">
        <v>47</v>
      </c>
      <c r="N162" s="33">
        <v>18</v>
      </c>
      <c r="O162" s="33">
        <v>33</v>
      </c>
      <c r="P162" s="33">
        <v>51</v>
      </c>
      <c r="Q162" s="33">
        <v>14</v>
      </c>
      <c r="R162" s="33">
        <v>21</v>
      </c>
      <c r="S162" s="33">
        <v>35</v>
      </c>
    </row>
    <row r="163" spans="1:19" x14ac:dyDescent="0.2">
      <c r="A163" s="42" t="s">
        <v>88</v>
      </c>
      <c r="B163" s="51">
        <v>167</v>
      </c>
      <c r="C163" s="51">
        <v>343</v>
      </c>
      <c r="D163" s="51">
        <v>510</v>
      </c>
      <c r="E163" s="33">
        <v>39</v>
      </c>
      <c r="F163" s="33">
        <v>84</v>
      </c>
      <c r="G163" s="33">
        <v>123</v>
      </c>
      <c r="H163" s="33">
        <v>26</v>
      </c>
      <c r="I163" s="33">
        <v>67</v>
      </c>
      <c r="J163" s="33">
        <v>93</v>
      </c>
      <c r="K163" s="33">
        <v>34</v>
      </c>
      <c r="L163" s="33">
        <v>69</v>
      </c>
      <c r="M163" s="33">
        <v>103</v>
      </c>
      <c r="N163" s="33">
        <v>31</v>
      </c>
      <c r="O163" s="33">
        <v>62</v>
      </c>
      <c r="P163" s="33">
        <v>93</v>
      </c>
      <c r="Q163" s="33">
        <v>37</v>
      </c>
      <c r="R163" s="33">
        <v>61</v>
      </c>
      <c r="S163" s="33">
        <v>98</v>
      </c>
    </row>
    <row r="164" spans="1:19" x14ac:dyDescent="0.2">
      <c r="A164" s="42" t="s">
        <v>99</v>
      </c>
      <c r="B164" s="51">
        <v>1</v>
      </c>
      <c r="C164" s="51">
        <v>0</v>
      </c>
      <c r="D164" s="51">
        <v>1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0</v>
      </c>
      <c r="K164" s="33">
        <v>0</v>
      </c>
      <c r="L164" s="33">
        <v>0</v>
      </c>
      <c r="M164" s="33">
        <v>0</v>
      </c>
      <c r="N164" s="33">
        <v>0</v>
      </c>
      <c r="O164" s="33">
        <v>0</v>
      </c>
      <c r="P164" s="33">
        <v>0</v>
      </c>
      <c r="Q164" s="33">
        <v>1</v>
      </c>
      <c r="R164" s="33">
        <v>0</v>
      </c>
      <c r="S164" s="33">
        <v>1</v>
      </c>
    </row>
    <row r="165" spans="1:19" x14ac:dyDescent="0.2">
      <c r="A165" s="42" t="s">
        <v>194</v>
      </c>
      <c r="B165" s="51">
        <v>49</v>
      </c>
      <c r="C165" s="51">
        <v>38</v>
      </c>
      <c r="D165" s="51">
        <v>87</v>
      </c>
      <c r="E165" s="33">
        <v>8</v>
      </c>
      <c r="F165" s="33">
        <v>10</v>
      </c>
      <c r="G165" s="33">
        <v>18</v>
      </c>
      <c r="H165" s="33">
        <v>13</v>
      </c>
      <c r="I165" s="33">
        <v>10</v>
      </c>
      <c r="J165" s="33">
        <v>23</v>
      </c>
      <c r="K165" s="33">
        <v>14</v>
      </c>
      <c r="L165" s="33">
        <v>4</v>
      </c>
      <c r="M165" s="33">
        <v>18</v>
      </c>
      <c r="N165" s="33">
        <v>10</v>
      </c>
      <c r="O165" s="33">
        <v>10</v>
      </c>
      <c r="P165" s="33">
        <v>20</v>
      </c>
      <c r="Q165" s="33">
        <v>4</v>
      </c>
      <c r="R165" s="33">
        <v>4</v>
      </c>
      <c r="S165" s="33">
        <v>8</v>
      </c>
    </row>
    <row r="166" spans="1:19" x14ac:dyDescent="0.2">
      <c r="A166" s="42" t="s">
        <v>94</v>
      </c>
      <c r="B166" s="51">
        <v>4</v>
      </c>
      <c r="C166" s="51">
        <v>0</v>
      </c>
      <c r="D166" s="51">
        <v>4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0</v>
      </c>
      <c r="K166" s="33">
        <v>0</v>
      </c>
      <c r="L166" s="33">
        <v>0</v>
      </c>
      <c r="M166" s="33">
        <v>0</v>
      </c>
      <c r="N166" s="33">
        <v>0</v>
      </c>
      <c r="O166" s="33">
        <v>0</v>
      </c>
      <c r="P166" s="33">
        <v>0</v>
      </c>
      <c r="Q166" s="33">
        <v>4</v>
      </c>
      <c r="R166" s="33">
        <v>0</v>
      </c>
      <c r="S166" s="33">
        <v>4</v>
      </c>
    </row>
    <row r="167" spans="1:19" x14ac:dyDescent="0.2">
      <c r="A167" s="42" t="s">
        <v>221</v>
      </c>
      <c r="B167" s="51">
        <v>114</v>
      </c>
      <c r="C167" s="51">
        <v>42</v>
      </c>
      <c r="D167" s="51">
        <v>156</v>
      </c>
      <c r="E167" s="33">
        <v>17</v>
      </c>
      <c r="F167" s="33">
        <v>7</v>
      </c>
      <c r="G167" s="33">
        <v>24</v>
      </c>
      <c r="H167" s="33">
        <v>32</v>
      </c>
      <c r="I167" s="33">
        <v>10</v>
      </c>
      <c r="J167" s="33">
        <v>42</v>
      </c>
      <c r="K167" s="33">
        <v>26</v>
      </c>
      <c r="L167" s="33">
        <v>5</v>
      </c>
      <c r="M167" s="33">
        <v>31</v>
      </c>
      <c r="N167" s="33">
        <v>25</v>
      </c>
      <c r="O167" s="33">
        <v>11</v>
      </c>
      <c r="P167" s="33">
        <v>36</v>
      </c>
      <c r="Q167" s="33">
        <v>14</v>
      </c>
      <c r="R167" s="33">
        <v>9</v>
      </c>
      <c r="S167" s="33">
        <v>23</v>
      </c>
    </row>
    <row r="168" spans="1:19" x14ac:dyDescent="0.2">
      <c r="A168" s="42" t="s">
        <v>70</v>
      </c>
      <c r="B168" s="51">
        <v>0</v>
      </c>
      <c r="C168" s="51">
        <v>1</v>
      </c>
      <c r="D168" s="51">
        <v>1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  <c r="L168" s="33">
        <v>0</v>
      </c>
      <c r="M168" s="33">
        <v>0</v>
      </c>
      <c r="N168" s="33">
        <v>0</v>
      </c>
      <c r="O168" s="33">
        <v>0</v>
      </c>
      <c r="P168" s="33">
        <v>0</v>
      </c>
      <c r="Q168" s="33">
        <v>0</v>
      </c>
      <c r="R168" s="33">
        <v>1</v>
      </c>
      <c r="S168" s="33">
        <v>1</v>
      </c>
    </row>
    <row r="169" spans="1:19" x14ac:dyDescent="0.2">
      <c r="A169" s="42" t="s">
        <v>186</v>
      </c>
      <c r="B169" s="51">
        <v>61</v>
      </c>
      <c r="C169" s="51">
        <v>266</v>
      </c>
      <c r="D169" s="51">
        <v>327</v>
      </c>
      <c r="E169" s="33">
        <v>24</v>
      </c>
      <c r="F169" s="33">
        <v>86</v>
      </c>
      <c r="G169" s="33">
        <v>110</v>
      </c>
      <c r="H169" s="33">
        <v>16</v>
      </c>
      <c r="I169" s="33">
        <v>77</v>
      </c>
      <c r="J169" s="33">
        <v>93</v>
      </c>
      <c r="K169" s="33">
        <v>6</v>
      </c>
      <c r="L169" s="33">
        <v>33</v>
      </c>
      <c r="M169" s="33">
        <v>39</v>
      </c>
      <c r="N169" s="33">
        <v>8</v>
      </c>
      <c r="O169" s="33">
        <v>37</v>
      </c>
      <c r="P169" s="33">
        <v>45</v>
      </c>
      <c r="Q169" s="33">
        <v>7</v>
      </c>
      <c r="R169" s="33">
        <v>33</v>
      </c>
      <c r="S169" s="33">
        <v>40</v>
      </c>
    </row>
    <row r="170" spans="1:19" x14ac:dyDescent="0.2">
      <c r="A170" s="40" t="s">
        <v>13</v>
      </c>
      <c r="B170" s="35">
        <v>790</v>
      </c>
      <c r="C170" s="35">
        <v>1215</v>
      </c>
      <c r="D170" s="35">
        <v>2005</v>
      </c>
      <c r="E170" s="35">
        <v>243</v>
      </c>
      <c r="F170" s="35">
        <v>399</v>
      </c>
      <c r="G170" s="35">
        <v>642</v>
      </c>
      <c r="H170" s="35">
        <v>175</v>
      </c>
      <c r="I170" s="35">
        <v>232</v>
      </c>
      <c r="J170" s="35">
        <v>407</v>
      </c>
      <c r="K170" s="35">
        <v>166</v>
      </c>
      <c r="L170" s="35">
        <v>262</v>
      </c>
      <c r="M170" s="35">
        <v>428</v>
      </c>
      <c r="N170" s="35">
        <v>105</v>
      </c>
      <c r="O170" s="35">
        <v>172</v>
      </c>
      <c r="P170" s="35">
        <v>277</v>
      </c>
      <c r="Q170" s="35">
        <v>101</v>
      </c>
      <c r="R170" s="35">
        <v>150</v>
      </c>
      <c r="S170" s="35">
        <v>251</v>
      </c>
    </row>
    <row r="171" spans="1:19" x14ac:dyDescent="0.2">
      <c r="A171" s="42" t="s">
        <v>71</v>
      </c>
      <c r="B171" s="51">
        <v>1</v>
      </c>
      <c r="C171" s="51">
        <v>0</v>
      </c>
      <c r="D171" s="51">
        <v>1</v>
      </c>
      <c r="E171" s="52">
        <v>0</v>
      </c>
      <c r="F171" s="52">
        <v>0</v>
      </c>
      <c r="G171" s="33">
        <v>0</v>
      </c>
      <c r="H171" s="52">
        <v>0</v>
      </c>
      <c r="I171" s="52">
        <v>0</v>
      </c>
      <c r="J171" s="33">
        <v>0</v>
      </c>
      <c r="K171" s="52">
        <v>0</v>
      </c>
      <c r="L171" s="52">
        <v>0</v>
      </c>
      <c r="M171" s="33">
        <v>0</v>
      </c>
      <c r="N171" s="52">
        <v>0</v>
      </c>
      <c r="O171" s="52">
        <v>0</v>
      </c>
      <c r="P171" s="33">
        <v>0</v>
      </c>
      <c r="Q171" s="52">
        <v>1</v>
      </c>
      <c r="R171" s="52">
        <v>0</v>
      </c>
      <c r="S171" s="33">
        <v>1</v>
      </c>
    </row>
    <row r="172" spans="1:19" x14ac:dyDescent="0.2">
      <c r="A172" s="42" t="s">
        <v>192</v>
      </c>
      <c r="B172" s="51">
        <v>127</v>
      </c>
      <c r="C172" s="51">
        <v>215</v>
      </c>
      <c r="D172" s="51">
        <v>342</v>
      </c>
      <c r="E172" s="33">
        <v>45</v>
      </c>
      <c r="F172" s="33">
        <v>79</v>
      </c>
      <c r="G172" s="33">
        <v>124</v>
      </c>
      <c r="H172" s="33">
        <v>32</v>
      </c>
      <c r="I172" s="33">
        <v>46</v>
      </c>
      <c r="J172" s="33">
        <v>78</v>
      </c>
      <c r="K172" s="33">
        <v>34</v>
      </c>
      <c r="L172" s="33">
        <v>56</v>
      </c>
      <c r="M172" s="33">
        <v>90</v>
      </c>
      <c r="N172" s="33">
        <v>9</v>
      </c>
      <c r="O172" s="33">
        <v>20</v>
      </c>
      <c r="P172" s="33">
        <v>29</v>
      </c>
      <c r="Q172" s="33">
        <v>7</v>
      </c>
      <c r="R172" s="33">
        <v>14</v>
      </c>
      <c r="S172" s="33">
        <v>21</v>
      </c>
    </row>
    <row r="173" spans="1:19" x14ac:dyDescent="0.2">
      <c r="A173" s="42" t="s">
        <v>193</v>
      </c>
      <c r="B173" s="51">
        <v>150</v>
      </c>
      <c r="C173" s="51">
        <v>161</v>
      </c>
      <c r="D173" s="51">
        <v>311</v>
      </c>
      <c r="E173" s="33">
        <v>61</v>
      </c>
      <c r="F173" s="33">
        <v>59</v>
      </c>
      <c r="G173" s="33">
        <v>120</v>
      </c>
      <c r="H173" s="33">
        <v>38</v>
      </c>
      <c r="I173" s="33">
        <v>45</v>
      </c>
      <c r="J173" s="33">
        <v>83</v>
      </c>
      <c r="K173" s="33">
        <v>31</v>
      </c>
      <c r="L173" s="33">
        <v>31</v>
      </c>
      <c r="M173" s="33">
        <v>62</v>
      </c>
      <c r="N173" s="52">
        <v>10</v>
      </c>
      <c r="O173" s="52">
        <v>17</v>
      </c>
      <c r="P173" s="33">
        <v>27</v>
      </c>
      <c r="Q173" s="33">
        <v>10</v>
      </c>
      <c r="R173" s="33">
        <v>9</v>
      </c>
      <c r="S173" s="33">
        <v>19</v>
      </c>
    </row>
    <row r="174" spans="1:19" x14ac:dyDescent="0.2">
      <c r="A174" s="42" t="s">
        <v>88</v>
      </c>
      <c r="B174" s="51">
        <v>205</v>
      </c>
      <c r="C174" s="51">
        <v>365</v>
      </c>
      <c r="D174" s="51">
        <v>570</v>
      </c>
      <c r="E174" s="33">
        <v>68</v>
      </c>
      <c r="F174" s="33">
        <v>134</v>
      </c>
      <c r="G174" s="33">
        <v>202</v>
      </c>
      <c r="H174" s="33">
        <v>38</v>
      </c>
      <c r="I174" s="33">
        <v>61</v>
      </c>
      <c r="J174" s="33">
        <v>99</v>
      </c>
      <c r="K174" s="33">
        <v>38</v>
      </c>
      <c r="L174" s="33">
        <v>80</v>
      </c>
      <c r="M174" s="33">
        <v>118</v>
      </c>
      <c r="N174" s="33">
        <v>29</v>
      </c>
      <c r="O174" s="33">
        <v>48</v>
      </c>
      <c r="P174" s="33">
        <v>77</v>
      </c>
      <c r="Q174" s="33">
        <v>32</v>
      </c>
      <c r="R174" s="33">
        <v>42</v>
      </c>
      <c r="S174" s="33">
        <v>74</v>
      </c>
    </row>
    <row r="175" spans="1:19" x14ac:dyDescent="0.2">
      <c r="A175" s="42" t="s">
        <v>99</v>
      </c>
      <c r="B175" s="51">
        <v>1</v>
      </c>
      <c r="C175" s="51">
        <v>0</v>
      </c>
      <c r="D175" s="51">
        <v>1</v>
      </c>
      <c r="E175" s="33">
        <v>0</v>
      </c>
      <c r="F175" s="33">
        <v>0</v>
      </c>
      <c r="G175" s="33">
        <v>0</v>
      </c>
      <c r="H175" s="33">
        <v>0</v>
      </c>
      <c r="I175" s="33">
        <v>0</v>
      </c>
      <c r="J175" s="33">
        <v>0</v>
      </c>
      <c r="K175" s="33">
        <v>0</v>
      </c>
      <c r="L175" s="33">
        <v>0</v>
      </c>
      <c r="M175" s="33">
        <v>0</v>
      </c>
      <c r="N175" s="33">
        <v>0</v>
      </c>
      <c r="O175" s="33">
        <v>0</v>
      </c>
      <c r="P175" s="33">
        <v>0</v>
      </c>
      <c r="Q175" s="33">
        <v>1</v>
      </c>
      <c r="R175" s="33">
        <v>0</v>
      </c>
      <c r="S175" s="33">
        <v>1</v>
      </c>
    </row>
    <row r="176" spans="1:19" x14ac:dyDescent="0.2">
      <c r="A176" s="42" t="s">
        <v>194</v>
      </c>
      <c r="B176" s="51">
        <v>77</v>
      </c>
      <c r="C176" s="51">
        <v>65</v>
      </c>
      <c r="D176" s="51">
        <v>142</v>
      </c>
      <c r="E176" s="33">
        <v>15</v>
      </c>
      <c r="F176" s="33">
        <v>11</v>
      </c>
      <c r="G176" s="33">
        <v>26</v>
      </c>
      <c r="H176" s="33">
        <v>19</v>
      </c>
      <c r="I176" s="33">
        <v>14</v>
      </c>
      <c r="J176" s="33">
        <v>33</v>
      </c>
      <c r="K176" s="33">
        <v>14</v>
      </c>
      <c r="L176" s="33">
        <v>18</v>
      </c>
      <c r="M176" s="33">
        <v>32</v>
      </c>
      <c r="N176" s="33">
        <v>18</v>
      </c>
      <c r="O176" s="33">
        <v>15</v>
      </c>
      <c r="P176" s="33">
        <v>33</v>
      </c>
      <c r="Q176" s="33">
        <v>11</v>
      </c>
      <c r="R176" s="33">
        <v>7</v>
      </c>
      <c r="S176" s="33">
        <v>18</v>
      </c>
    </row>
    <row r="177" spans="1:19" x14ac:dyDescent="0.2">
      <c r="A177" s="42" t="s">
        <v>94</v>
      </c>
      <c r="B177" s="51">
        <v>5</v>
      </c>
      <c r="C177" s="51">
        <v>2</v>
      </c>
      <c r="D177" s="51">
        <v>7</v>
      </c>
      <c r="E177" s="33">
        <v>0</v>
      </c>
      <c r="F177" s="33">
        <v>0</v>
      </c>
      <c r="G177" s="33">
        <v>0</v>
      </c>
      <c r="H177" s="33">
        <v>0</v>
      </c>
      <c r="I177" s="33">
        <v>0</v>
      </c>
      <c r="J177" s="33">
        <v>0</v>
      </c>
      <c r="K177" s="33">
        <v>0</v>
      </c>
      <c r="L177" s="33">
        <v>0</v>
      </c>
      <c r="M177" s="33">
        <v>0</v>
      </c>
      <c r="N177" s="33">
        <v>2</v>
      </c>
      <c r="O177" s="33">
        <v>0</v>
      </c>
      <c r="P177" s="33">
        <v>2</v>
      </c>
      <c r="Q177" s="33">
        <v>3</v>
      </c>
      <c r="R177" s="33">
        <v>2</v>
      </c>
      <c r="S177" s="33">
        <v>5</v>
      </c>
    </row>
    <row r="178" spans="1:19" x14ac:dyDescent="0.2">
      <c r="A178" s="42" t="s">
        <v>221</v>
      </c>
      <c r="B178" s="51">
        <v>121</v>
      </c>
      <c r="C178" s="51">
        <v>42</v>
      </c>
      <c r="D178" s="51">
        <v>163</v>
      </c>
      <c r="E178" s="33">
        <v>31</v>
      </c>
      <c r="F178" s="33">
        <v>5</v>
      </c>
      <c r="G178" s="33">
        <v>36</v>
      </c>
      <c r="H178" s="33">
        <v>20</v>
      </c>
      <c r="I178" s="33">
        <v>9</v>
      </c>
      <c r="J178" s="33">
        <v>29</v>
      </c>
      <c r="K178" s="33">
        <v>27</v>
      </c>
      <c r="L178" s="33">
        <v>12</v>
      </c>
      <c r="M178" s="33">
        <v>39</v>
      </c>
      <c r="N178" s="33">
        <v>23</v>
      </c>
      <c r="O178" s="33">
        <v>4</v>
      </c>
      <c r="P178" s="33">
        <v>27</v>
      </c>
      <c r="Q178" s="33">
        <v>20</v>
      </c>
      <c r="R178" s="33">
        <v>12</v>
      </c>
      <c r="S178" s="33">
        <v>32</v>
      </c>
    </row>
    <row r="179" spans="1:19" x14ac:dyDescent="0.2">
      <c r="A179" s="42" t="s">
        <v>70</v>
      </c>
      <c r="B179" s="51">
        <v>1</v>
      </c>
      <c r="C179" s="51">
        <v>4</v>
      </c>
      <c r="D179" s="51">
        <v>5</v>
      </c>
      <c r="E179" s="33">
        <v>0</v>
      </c>
      <c r="F179" s="33">
        <v>0</v>
      </c>
      <c r="G179" s="33">
        <v>0</v>
      </c>
      <c r="H179" s="33">
        <v>0</v>
      </c>
      <c r="I179" s="33">
        <v>0</v>
      </c>
      <c r="J179" s="33">
        <v>0</v>
      </c>
      <c r="K179" s="33">
        <v>0</v>
      </c>
      <c r="L179" s="33">
        <v>0</v>
      </c>
      <c r="M179" s="33">
        <v>0</v>
      </c>
      <c r="N179" s="33">
        <v>1</v>
      </c>
      <c r="O179" s="33">
        <v>0</v>
      </c>
      <c r="P179" s="33">
        <v>1</v>
      </c>
      <c r="Q179" s="33">
        <v>0</v>
      </c>
      <c r="R179" s="33">
        <v>4</v>
      </c>
      <c r="S179" s="33">
        <v>4</v>
      </c>
    </row>
    <row r="180" spans="1:19" x14ac:dyDescent="0.2">
      <c r="A180" s="42" t="s">
        <v>186</v>
      </c>
      <c r="B180" s="51">
        <v>102</v>
      </c>
      <c r="C180" s="51">
        <v>361</v>
      </c>
      <c r="D180" s="51">
        <v>463</v>
      </c>
      <c r="E180" s="33">
        <v>23</v>
      </c>
      <c r="F180" s="33">
        <v>111</v>
      </c>
      <c r="G180" s="33">
        <v>134</v>
      </c>
      <c r="H180" s="33">
        <v>28</v>
      </c>
      <c r="I180" s="33">
        <v>57</v>
      </c>
      <c r="J180" s="33">
        <v>85</v>
      </c>
      <c r="K180" s="33">
        <v>22</v>
      </c>
      <c r="L180" s="33">
        <v>65</v>
      </c>
      <c r="M180" s="33">
        <v>87</v>
      </c>
      <c r="N180" s="33">
        <v>13</v>
      </c>
      <c r="O180" s="33">
        <v>68</v>
      </c>
      <c r="P180" s="33">
        <v>81</v>
      </c>
      <c r="Q180" s="33">
        <v>16</v>
      </c>
      <c r="R180" s="33">
        <v>60</v>
      </c>
      <c r="S180" s="33">
        <v>76</v>
      </c>
    </row>
    <row r="181" spans="1:19" x14ac:dyDescent="0.2">
      <c r="A181" s="40" t="s">
        <v>5</v>
      </c>
      <c r="B181" s="35">
        <v>743</v>
      </c>
      <c r="C181" s="35">
        <v>870</v>
      </c>
      <c r="D181" s="35">
        <v>1613</v>
      </c>
      <c r="E181" s="35">
        <v>118</v>
      </c>
      <c r="F181" s="35">
        <v>145</v>
      </c>
      <c r="G181" s="35">
        <v>263</v>
      </c>
      <c r="H181" s="35">
        <v>204</v>
      </c>
      <c r="I181" s="35">
        <v>213</v>
      </c>
      <c r="J181" s="35">
        <v>417</v>
      </c>
      <c r="K181" s="35">
        <v>138</v>
      </c>
      <c r="L181" s="35">
        <v>198</v>
      </c>
      <c r="M181" s="35">
        <v>336</v>
      </c>
      <c r="N181" s="35">
        <v>266</v>
      </c>
      <c r="O181" s="35">
        <v>297</v>
      </c>
      <c r="P181" s="35">
        <v>563</v>
      </c>
      <c r="Q181" s="35">
        <v>17</v>
      </c>
      <c r="R181" s="35">
        <v>17</v>
      </c>
      <c r="S181" s="35">
        <v>34</v>
      </c>
    </row>
    <row r="182" spans="1:19" x14ac:dyDescent="0.2">
      <c r="A182" s="44" t="s">
        <v>150</v>
      </c>
      <c r="B182" s="51">
        <v>187</v>
      </c>
      <c r="C182" s="51">
        <v>64</v>
      </c>
      <c r="D182" s="51">
        <v>251</v>
      </c>
      <c r="E182" s="36">
        <v>2</v>
      </c>
      <c r="F182" s="36">
        <v>1</v>
      </c>
      <c r="G182" s="33">
        <v>3</v>
      </c>
      <c r="H182" s="36">
        <v>66</v>
      </c>
      <c r="I182" s="36">
        <v>32</v>
      </c>
      <c r="J182" s="33">
        <v>98</v>
      </c>
      <c r="K182" s="36">
        <v>23</v>
      </c>
      <c r="L182" s="36">
        <v>8</v>
      </c>
      <c r="M182" s="33">
        <v>31</v>
      </c>
      <c r="N182" s="36">
        <v>96</v>
      </c>
      <c r="O182" s="36">
        <v>23</v>
      </c>
      <c r="P182" s="33">
        <v>119</v>
      </c>
      <c r="Q182" s="36">
        <v>0</v>
      </c>
      <c r="R182" s="36">
        <v>0</v>
      </c>
      <c r="S182" s="33">
        <v>0</v>
      </c>
    </row>
    <row r="183" spans="1:19" x14ac:dyDescent="0.2">
      <c r="A183" s="44" t="s">
        <v>235</v>
      </c>
      <c r="B183" s="51">
        <v>81</v>
      </c>
      <c r="C183" s="51">
        <v>39</v>
      </c>
      <c r="D183" s="51">
        <v>120</v>
      </c>
      <c r="E183" s="36">
        <v>37</v>
      </c>
      <c r="F183" s="36">
        <v>17</v>
      </c>
      <c r="G183" s="33">
        <v>54</v>
      </c>
      <c r="H183" s="36">
        <v>44</v>
      </c>
      <c r="I183" s="36">
        <v>22</v>
      </c>
      <c r="J183" s="33">
        <v>66</v>
      </c>
      <c r="K183" s="36">
        <v>0</v>
      </c>
      <c r="L183" s="36">
        <v>0</v>
      </c>
      <c r="M183" s="33">
        <v>0</v>
      </c>
      <c r="N183" s="36">
        <v>0</v>
      </c>
      <c r="O183" s="36">
        <v>0</v>
      </c>
      <c r="P183" s="33">
        <v>0</v>
      </c>
      <c r="Q183" s="36">
        <v>0</v>
      </c>
      <c r="R183" s="36">
        <v>0</v>
      </c>
      <c r="S183" s="33">
        <v>0</v>
      </c>
    </row>
    <row r="184" spans="1:19" x14ac:dyDescent="0.2">
      <c r="A184" s="44" t="s">
        <v>216</v>
      </c>
      <c r="B184" s="51">
        <v>61</v>
      </c>
      <c r="C184" s="51">
        <v>21</v>
      </c>
      <c r="D184" s="51">
        <v>82</v>
      </c>
      <c r="E184" s="36">
        <v>0</v>
      </c>
      <c r="F184" s="36">
        <v>0</v>
      </c>
      <c r="G184" s="33">
        <v>0</v>
      </c>
      <c r="H184" s="36">
        <v>0</v>
      </c>
      <c r="I184" s="36">
        <v>0</v>
      </c>
      <c r="J184" s="33">
        <v>0</v>
      </c>
      <c r="K184" s="36">
        <v>15</v>
      </c>
      <c r="L184" s="36">
        <v>6</v>
      </c>
      <c r="M184" s="33">
        <v>21</v>
      </c>
      <c r="N184" s="36">
        <v>46</v>
      </c>
      <c r="O184" s="36">
        <v>15</v>
      </c>
      <c r="P184" s="33">
        <v>61</v>
      </c>
      <c r="Q184" s="36">
        <v>0</v>
      </c>
      <c r="R184" s="36">
        <v>0</v>
      </c>
      <c r="S184" s="33">
        <v>0</v>
      </c>
    </row>
    <row r="185" spans="1:19" x14ac:dyDescent="0.2">
      <c r="A185" s="44" t="s">
        <v>236</v>
      </c>
      <c r="B185" s="51">
        <v>24</v>
      </c>
      <c r="C185" s="51">
        <v>16</v>
      </c>
      <c r="D185" s="51">
        <v>40</v>
      </c>
      <c r="E185" s="36">
        <v>13</v>
      </c>
      <c r="F185" s="36">
        <v>4</v>
      </c>
      <c r="G185" s="33">
        <v>17</v>
      </c>
      <c r="H185" s="36">
        <v>11</v>
      </c>
      <c r="I185" s="36">
        <v>12</v>
      </c>
      <c r="J185" s="33">
        <v>23</v>
      </c>
      <c r="K185" s="36">
        <v>0</v>
      </c>
      <c r="L185" s="36">
        <v>0</v>
      </c>
      <c r="M185" s="33">
        <v>0</v>
      </c>
      <c r="N185" s="36">
        <v>0</v>
      </c>
      <c r="O185" s="36">
        <v>0</v>
      </c>
      <c r="P185" s="33">
        <v>0</v>
      </c>
      <c r="Q185" s="36">
        <v>0</v>
      </c>
      <c r="R185" s="36">
        <v>0</v>
      </c>
      <c r="S185" s="33">
        <v>0</v>
      </c>
    </row>
    <row r="186" spans="1:19" x14ac:dyDescent="0.2">
      <c r="A186" s="44" t="s">
        <v>75</v>
      </c>
      <c r="B186" s="51">
        <v>167</v>
      </c>
      <c r="C186" s="51">
        <v>320</v>
      </c>
      <c r="D186" s="51">
        <v>487</v>
      </c>
      <c r="E186" s="36">
        <v>0</v>
      </c>
      <c r="F186" s="36">
        <v>0</v>
      </c>
      <c r="G186" s="33">
        <v>0</v>
      </c>
      <c r="H186" s="36">
        <v>2</v>
      </c>
      <c r="I186" s="36">
        <v>4</v>
      </c>
      <c r="J186" s="33">
        <v>6</v>
      </c>
      <c r="K186" s="36">
        <v>71</v>
      </c>
      <c r="L186" s="36">
        <v>130</v>
      </c>
      <c r="M186" s="33">
        <v>201</v>
      </c>
      <c r="N186" s="36">
        <v>94</v>
      </c>
      <c r="O186" s="36">
        <v>186</v>
      </c>
      <c r="P186" s="33">
        <v>280</v>
      </c>
      <c r="Q186" s="36">
        <v>0</v>
      </c>
      <c r="R186" s="36">
        <v>0</v>
      </c>
      <c r="S186" s="33">
        <v>0</v>
      </c>
    </row>
    <row r="187" spans="1:19" x14ac:dyDescent="0.2">
      <c r="A187" s="44" t="s">
        <v>237</v>
      </c>
      <c r="B187" s="51">
        <v>95</v>
      </c>
      <c r="C187" s="51">
        <v>179</v>
      </c>
      <c r="D187" s="51">
        <v>274</v>
      </c>
      <c r="E187" s="36">
        <v>41</v>
      </c>
      <c r="F187" s="36">
        <v>82</v>
      </c>
      <c r="G187" s="33">
        <v>123</v>
      </c>
      <c r="H187" s="36">
        <v>54</v>
      </c>
      <c r="I187" s="36">
        <v>97</v>
      </c>
      <c r="J187" s="33">
        <v>151</v>
      </c>
      <c r="K187" s="36">
        <v>0</v>
      </c>
      <c r="L187" s="36">
        <v>0</v>
      </c>
      <c r="M187" s="33">
        <v>0</v>
      </c>
      <c r="N187" s="36">
        <v>0</v>
      </c>
      <c r="O187" s="36">
        <v>0</v>
      </c>
      <c r="P187" s="33">
        <v>0</v>
      </c>
      <c r="Q187" s="36">
        <v>0</v>
      </c>
      <c r="R187" s="36">
        <v>0</v>
      </c>
      <c r="S187" s="33">
        <v>0</v>
      </c>
    </row>
    <row r="188" spans="1:19" x14ac:dyDescent="0.2">
      <c r="A188" s="44" t="s">
        <v>74</v>
      </c>
      <c r="B188" s="51">
        <v>29</v>
      </c>
      <c r="C188" s="51">
        <v>106</v>
      </c>
      <c r="D188" s="51">
        <v>135</v>
      </c>
      <c r="E188" s="44">
        <v>0</v>
      </c>
      <c r="F188" s="36">
        <v>0</v>
      </c>
      <c r="G188" s="33">
        <v>0</v>
      </c>
      <c r="H188" s="36">
        <v>1</v>
      </c>
      <c r="I188" s="36">
        <v>1</v>
      </c>
      <c r="J188" s="33">
        <v>2</v>
      </c>
      <c r="K188" s="36">
        <v>11</v>
      </c>
      <c r="L188" s="36">
        <v>41</v>
      </c>
      <c r="M188" s="33">
        <v>52</v>
      </c>
      <c r="N188" s="36">
        <v>17</v>
      </c>
      <c r="O188" s="36">
        <v>64</v>
      </c>
      <c r="P188" s="33">
        <v>81</v>
      </c>
      <c r="Q188" s="36">
        <v>0</v>
      </c>
      <c r="R188" s="36">
        <v>0</v>
      </c>
      <c r="S188" s="33">
        <v>0</v>
      </c>
    </row>
    <row r="189" spans="1:19" x14ac:dyDescent="0.2">
      <c r="A189" s="44" t="s">
        <v>238</v>
      </c>
      <c r="B189" s="51">
        <v>21</v>
      </c>
      <c r="C189" s="51">
        <v>56</v>
      </c>
      <c r="D189" s="51">
        <v>77</v>
      </c>
      <c r="E189" s="44">
        <v>14</v>
      </c>
      <c r="F189" s="36">
        <v>27</v>
      </c>
      <c r="G189" s="33">
        <v>41</v>
      </c>
      <c r="H189" s="36">
        <v>7</v>
      </c>
      <c r="I189" s="36">
        <v>29</v>
      </c>
      <c r="J189" s="33">
        <v>36</v>
      </c>
      <c r="K189" s="36">
        <v>0</v>
      </c>
      <c r="L189" s="36">
        <v>0</v>
      </c>
      <c r="M189" s="33">
        <v>0</v>
      </c>
      <c r="N189" s="36">
        <v>0</v>
      </c>
      <c r="O189" s="36">
        <v>0</v>
      </c>
      <c r="P189" s="33">
        <v>0</v>
      </c>
      <c r="Q189" s="36">
        <v>0</v>
      </c>
      <c r="R189" s="36">
        <v>0</v>
      </c>
      <c r="S189" s="33">
        <v>0</v>
      </c>
    </row>
    <row r="190" spans="1:19" x14ac:dyDescent="0.2">
      <c r="A190" s="44" t="s">
        <v>68</v>
      </c>
      <c r="B190" s="51">
        <v>78</v>
      </c>
      <c r="C190" s="51">
        <v>69</v>
      </c>
      <c r="D190" s="51">
        <v>147</v>
      </c>
      <c r="E190" s="36">
        <v>11</v>
      </c>
      <c r="F190" s="36">
        <v>14</v>
      </c>
      <c r="G190" s="33">
        <v>25</v>
      </c>
      <c r="H190" s="36">
        <v>19</v>
      </c>
      <c r="I190" s="36">
        <v>16</v>
      </c>
      <c r="J190" s="33">
        <v>35</v>
      </c>
      <c r="K190" s="36">
        <v>18</v>
      </c>
      <c r="L190" s="36">
        <v>13</v>
      </c>
      <c r="M190" s="33">
        <v>31</v>
      </c>
      <c r="N190" s="36">
        <v>13</v>
      </c>
      <c r="O190" s="36">
        <v>9</v>
      </c>
      <c r="P190" s="33">
        <v>22</v>
      </c>
      <c r="Q190" s="36">
        <v>17</v>
      </c>
      <c r="R190" s="36">
        <v>17</v>
      </c>
      <c r="S190" s="33">
        <v>34</v>
      </c>
    </row>
    <row r="191" spans="1:19" x14ac:dyDescent="0.2">
      <c r="A191" s="40" t="s">
        <v>12</v>
      </c>
      <c r="B191" s="35">
        <v>521</v>
      </c>
      <c r="C191" s="35">
        <v>527</v>
      </c>
      <c r="D191" s="35">
        <v>1048</v>
      </c>
      <c r="E191" s="35">
        <v>165</v>
      </c>
      <c r="F191" s="35">
        <v>172</v>
      </c>
      <c r="G191" s="35">
        <v>337</v>
      </c>
      <c r="H191" s="35">
        <v>122</v>
      </c>
      <c r="I191" s="35">
        <v>133</v>
      </c>
      <c r="J191" s="35">
        <v>255</v>
      </c>
      <c r="K191" s="35">
        <v>113</v>
      </c>
      <c r="L191" s="35">
        <v>126</v>
      </c>
      <c r="M191" s="35">
        <v>239</v>
      </c>
      <c r="N191" s="35">
        <v>72</v>
      </c>
      <c r="O191" s="35">
        <v>53</v>
      </c>
      <c r="P191" s="35">
        <v>125</v>
      </c>
      <c r="Q191" s="35">
        <v>49</v>
      </c>
      <c r="R191" s="35">
        <v>43</v>
      </c>
      <c r="S191" s="35">
        <v>92</v>
      </c>
    </row>
    <row r="192" spans="1:19" x14ac:dyDescent="0.2">
      <c r="A192" s="45" t="s">
        <v>209</v>
      </c>
      <c r="B192" s="51">
        <v>281</v>
      </c>
      <c r="C192" s="51">
        <v>175</v>
      </c>
      <c r="D192" s="51">
        <v>456</v>
      </c>
      <c r="E192" s="34">
        <v>101</v>
      </c>
      <c r="F192" s="34">
        <v>60</v>
      </c>
      <c r="G192" s="34">
        <v>161</v>
      </c>
      <c r="H192" s="34">
        <v>64</v>
      </c>
      <c r="I192" s="34">
        <v>51</v>
      </c>
      <c r="J192" s="34">
        <v>115</v>
      </c>
      <c r="K192" s="34">
        <v>52</v>
      </c>
      <c r="L192" s="34">
        <v>31</v>
      </c>
      <c r="M192" s="34">
        <v>83</v>
      </c>
      <c r="N192" s="34">
        <v>32</v>
      </c>
      <c r="O192" s="34">
        <v>11</v>
      </c>
      <c r="P192" s="34">
        <v>43</v>
      </c>
      <c r="Q192" s="34">
        <v>32</v>
      </c>
      <c r="R192" s="34">
        <v>22</v>
      </c>
      <c r="S192" s="34">
        <v>54</v>
      </c>
    </row>
    <row r="193" spans="1:19" x14ac:dyDescent="0.2">
      <c r="A193" s="45" t="s">
        <v>193</v>
      </c>
      <c r="B193" s="51">
        <v>56</v>
      </c>
      <c r="C193" s="51">
        <v>77</v>
      </c>
      <c r="D193" s="51">
        <v>133</v>
      </c>
      <c r="E193" s="34">
        <v>15</v>
      </c>
      <c r="F193" s="34">
        <v>26</v>
      </c>
      <c r="G193" s="34">
        <v>41</v>
      </c>
      <c r="H193" s="34">
        <v>12</v>
      </c>
      <c r="I193" s="34">
        <v>18</v>
      </c>
      <c r="J193" s="34">
        <v>30</v>
      </c>
      <c r="K193" s="34">
        <v>8</v>
      </c>
      <c r="L193" s="34">
        <v>13</v>
      </c>
      <c r="M193" s="34">
        <v>21</v>
      </c>
      <c r="N193" s="34">
        <v>13</v>
      </c>
      <c r="O193" s="34">
        <v>10</v>
      </c>
      <c r="P193" s="34">
        <v>23</v>
      </c>
      <c r="Q193" s="34">
        <v>8</v>
      </c>
      <c r="R193" s="34">
        <v>10</v>
      </c>
      <c r="S193" s="34">
        <v>18</v>
      </c>
    </row>
    <row r="194" spans="1:19" x14ac:dyDescent="0.2">
      <c r="A194" s="45" t="s">
        <v>88</v>
      </c>
      <c r="B194" s="51">
        <v>134</v>
      </c>
      <c r="C194" s="51">
        <v>192</v>
      </c>
      <c r="D194" s="51">
        <v>326</v>
      </c>
      <c r="E194" s="34">
        <v>36</v>
      </c>
      <c r="F194" s="34">
        <v>61</v>
      </c>
      <c r="G194" s="34">
        <v>97</v>
      </c>
      <c r="H194" s="34">
        <v>38</v>
      </c>
      <c r="I194" s="34">
        <v>47</v>
      </c>
      <c r="J194" s="34">
        <v>85</v>
      </c>
      <c r="K194" s="34">
        <v>45</v>
      </c>
      <c r="L194" s="34">
        <v>65</v>
      </c>
      <c r="M194" s="34">
        <v>110</v>
      </c>
      <c r="N194" s="34">
        <v>15</v>
      </c>
      <c r="O194" s="34">
        <v>19</v>
      </c>
      <c r="P194" s="34">
        <v>34</v>
      </c>
      <c r="Q194" s="34">
        <v>0</v>
      </c>
      <c r="R194" s="34">
        <v>0</v>
      </c>
      <c r="S194" s="34">
        <v>0</v>
      </c>
    </row>
    <row r="195" spans="1:19" x14ac:dyDescent="0.2">
      <c r="A195" s="45" t="s">
        <v>256</v>
      </c>
      <c r="B195" s="51">
        <v>4</v>
      </c>
      <c r="C195" s="51">
        <v>17</v>
      </c>
      <c r="D195" s="51">
        <v>21</v>
      </c>
      <c r="E195" s="34">
        <v>4</v>
      </c>
      <c r="F195" s="34">
        <v>17</v>
      </c>
      <c r="G195" s="34">
        <v>21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</row>
    <row r="196" spans="1:19" x14ac:dyDescent="0.2">
      <c r="A196" s="45" t="s">
        <v>194</v>
      </c>
      <c r="B196" s="51">
        <v>22</v>
      </c>
      <c r="C196" s="51">
        <v>20</v>
      </c>
      <c r="D196" s="51">
        <v>42</v>
      </c>
      <c r="E196" s="34">
        <v>9</v>
      </c>
      <c r="F196" s="34">
        <v>7</v>
      </c>
      <c r="G196" s="34">
        <v>16</v>
      </c>
      <c r="H196" s="34">
        <v>4</v>
      </c>
      <c r="I196" s="34">
        <v>5</v>
      </c>
      <c r="J196" s="34">
        <v>9</v>
      </c>
      <c r="K196" s="34">
        <v>4</v>
      </c>
      <c r="L196" s="34">
        <v>1</v>
      </c>
      <c r="M196" s="34">
        <v>5</v>
      </c>
      <c r="N196" s="34">
        <v>4</v>
      </c>
      <c r="O196" s="34">
        <v>5</v>
      </c>
      <c r="P196" s="34">
        <v>9</v>
      </c>
      <c r="Q196" s="34">
        <v>1</v>
      </c>
      <c r="R196" s="34">
        <v>2</v>
      </c>
      <c r="S196" s="34">
        <v>3</v>
      </c>
    </row>
    <row r="197" spans="1:19" x14ac:dyDescent="0.2">
      <c r="A197" s="45" t="s">
        <v>226</v>
      </c>
      <c r="B197" s="51">
        <v>14</v>
      </c>
      <c r="C197" s="51">
        <v>2</v>
      </c>
      <c r="D197" s="51">
        <v>16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6</v>
      </c>
      <c r="O197" s="34">
        <v>1</v>
      </c>
      <c r="P197" s="34">
        <v>7</v>
      </c>
      <c r="Q197" s="34">
        <v>8</v>
      </c>
      <c r="R197" s="34">
        <v>1</v>
      </c>
      <c r="S197" s="34">
        <v>9</v>
      </c>
    </row>
    <row r="198" spans="1:19" x14ac:dyDescent="0.2">
      <c r="A198" s="45" t="s">
        <v>201</v>
      </c>
      <c r="B198" s="51">
        <v>10</v>
      </c>
      <c r="C198" s="51">
        <v>44</v>
      </c>
      <c r="D198" s="51">
        <v>54</v>
      </c>
      <c r="E198" s="34">
        <v>0</v>
      </c>
      <c r="F198" s="34">
        <v>1</v>
      </c>
      <c r="G198" s="34">
        <v>1</v>
      </c>
      <c r="H198" s="34">
        <v>4</v>
      </c>
      <c r="I198" s="34">
        <v>12</v>
      </c>
      <c r="J198" s="34">
        <v>16</v>
      </c>
      <c r="K198" s="34">
        <v>4</v>
      </c>
      <c r="L198" s="34">
        <v>16</v>
      </c>
      <c r="M198" s="34">
        <v>20</v>
      </c>
      <c r="N198" s="34">
        <v>2</v>
      </c>
      <c r="O198" s="34">
        <v>7</v>
      </c>
      <c r="P198" s="34">
        <v>9</v>
      </c>
      <c r="Q198" s="34">
        <v>0</v>
      </c>
      <c r="R198" s="34">
        <v>8</v>
      </c>
      <c r="S198" s="34">
        <v>8</v>
      </c>
    </row>
    <row r="199" spans="1:19" x14ac:dyDescent="0.2">
      <c r="A199" s="40" t="s">
        <v>11</v>
      </c>
      <c r="B199" s="35">
        <v>394</v>
      </c>
      <c r="C199" s="35">
        <v>544</v>
      </c>
      <c r="D199" s="35">
        <v>938</v>
      </c>
      <c r="E199" s="35">
        <v>126</v>
      </c>
      <c r="F199" s="35">
        <v>163</v>
      </c>
      <c r="G199" s="35">
        <v>289</v>
      </c>
      <c r="H199" s="35">
        <v>79</v>
      </c>
      <c r="I199" s="35">
        <v>122</v>
      </c>
      <c r="J199" s="35">
        <v>201</v>
      </c>
      <c r="K199" s="35">
        <v>66</v>
      </c>
      <c r="L199" s="35">
        <v>93</v>
      </c>
      <c r="M199" s="35">
        <v>159</v>
      </c>
      <c r="N199" s="35">
        <v>59</v>
      </c>
      <c r="O199" s="35">
        <v>87</v>
      </c>
      <c r="P199" s="35">
        <v>146</v>
      </c>
      <c r="Q199" s="35">
        <v>64</v>
      </c>
      <c r="R199" s="35">
        <v>79</v>
      </c>
      <c r="S199" s="35">
        <v>143</v>
      </c>
    </row>
    <row r="200" spans="1:19" x14ac:dyDescent="0.2">
      <c r="A200" s="45" t="s">
        <v>108</v>
      </c>
      <c r="B200" s="51">
        <v>73</v>
      </c>
      <c r="C200" s="51">
        <v>50</v>
      </c>
      <c r="D200" s="51">
        <v>123</v>
      </c>
      <c r="E200" s="34">
        <v>2</v>
      </c>
      <c r="F200" s="34">
        <v>0</v>
      </c>
      <c r="G200" s="34">
        <v>2</v>
      </c>
      <c r="H200" s="34">
        <v>30</v>
      </c>
      <c r="I200" s="34">
        <v>14</v>
      </c>
      <c r="J200" s="34">
        <v>44</v>
      </c>
      <c r="K200" s="34">
        <v>23</v>
      </c>
      <c r="L200" s="34">
        <v>17</v>
      </c>
      <c r="M200" s="34">
        <v>40</v>
      </c>
      <c r="N200" s="34">
        <v>10</v>
      </c>
      <c r="O200" s="34">
        <v>12</v>
      </c>
      <c r="P200" s="34">
        <v>22</v>
      </c>
      <c r="Q200" s="34">
        <v>8</v>
      </c>
      <c r="R200" s="34">
        <v>7</v>
      </c>
      <c r="S200" s="34">
        <v>15</v>
      </c>
    </row>
    <row r="201" spans="1:19" x14ac:dyDescent="0.2">
      <c r="A201" s="45" t="s">
        <v>107</v>
      </c>
      <c r="B201" s="51">
        <v>36</v>
      </c>
      <c r="C201" s="51">
        <v>40</v>
      </c>
      <c r="D201" s="51">
        <v>76</v>
      </c>
      <c r="E201" s="34">
        <v>6</v>
      </c>
      <c r="F201" s="34">
        <v>12</v>
      </c>
      <c r="G201" s="34">
        <v>18</v>
      </c>
      <c r="H201" s="34">
        <v>6</v>
      </c>
      <c r="I201" s="34">
        <v>9</v>
      </c>
      <c r="J201" s="34">
        <v>15</v>
      </c>
      <c r="K201" s="34">
        <v>9</v>
      </c>
      <c r="L201" s="34">
        <v>8</v>
      </c>
      <c r="M201" s="34">
        <v>17</v>
      </c>
      <c r="N201" s="34">
        <v>13</v>
      </c>
      <c r="O201" s="34">
        <v>11</v>
      </c>
      <c r="P201" s="34">
        <v>24</v>
      </c>
      <c r="Q201" s="34">
        <v>2</v>
      </c>
      <c r="R201" s="34">
        <v>0</v>
      </c>
      <c r="S201" s="34">
        <v>2</v>
      </c>
    </row>
    <row r="202" spans="1:19" x14ac:dyDescent="0.2">
      <c r="A202" s="45" t="s">
        <v>106</v>
      </c>
      <c r="B202" s="51">
        <v>0</v>
      </c>
      <c r="C202" s="51">
        <v>1</v>
      </c>
      <c r="D202" s="51">
        <v>1</v>
      </c>
      <c r="E202" s="34">
        <v>0</v>
      </c>
      <c r="F202" s="34">
        <v>0</v>
      </c>
      <c r="G202" s="34">
        <v>0</v>
      </c>
      <c r="H202" s="34">
        <v>0</v>
      </c>
      <c r="I202" s="34">
        <v>0</v>
      </c>
      <c r="J202" s="34">
        <v>0</v>
      </c>
      <c r="K202" s="34">
        <v>0</v>
      </c>
      <c r="L202" s="34">
        <v>0</v>
      </c>
      <c r="M202" s="34">
        <v>0</v>
      </c>
      <c r="N202" s="34">
        <v>0</v>
      </c>
      <c r="O202" s="34">
        <v>0</v>
      </c>
      <c r="P202" s="34">
        <v>0</v>
      </c>
      <c r="Q202" s="34">
        <v>0</v>
      </c>
      <c r="R202" s="34">
        <v>1</v>
      </c>
      <c r="S202" s="34">
        <v>1</v>
      </c>
    </row>
    <row r="203" spans="1:19" x14ac:dyDescent="0.2">
      <c r="A203" s="45" t="s">
        <v>200</v>
      </c>
      <c r="B203" s="51">
        <v>106</v>
      </c>
      <c r="C203" s="51">
        <v>140</v>
      </c>
      <c r="D203" s="51">
        <v>246</v>
      </c>
      <c r="E203" s="34">
        <v>43</v>
      </c>
      <c r="F203" s="34">
        <v>53</v>
      </c>
      <c r="G203" s="34">
        <v>96</v>
      </c>
      <c r="H203" s="34">
        <v>17</v>
      </c>
      <c r="I203" s="34">
        <v>32</v>
      </c>
      <c r="J203" s="34">
        <v>49</v>
      </c>
      <c r="K203" s="34">
        <v>12</v>
      </c>
      <c r="L203" s="34">
        <v>14</v>
      </c>
      <c r="M203" s="34">
        <v>26</v>
      </c>
      <c r="N203" s="34">
        <v>15</v>
      </c>
      <c r="O203" s="34">
        <v>24</v>
      </c>
      <c r="P203" s="34">
        <v>39</v>
      </c>
      <c r="Q203" s="34">
        <v>19</v>
      </c>
      <c r="R203" s="34">
        <v>17</v>
      </c>
      <c r="S203" s="34">
        <v>36</v>
      </c>
    </row>
    <row r="204" spans="1:19" x14ac:dyDescent="0.2">
      <c r="A204" s="45" t="s">
        <v>256</v>
      </c>
      <c r="B204" s="51">
        <v>6</v>
      </c>
      <c r="C204" s="51">
        <v>27</v>
      </c>
      <c r="D204" s="51">
        <v>33</v>
      </c>
      <c r="E204" s="34">
        <v>6</v>
      </c>
      <c r="F204" s="34">
        <v>27</v>
      </c>
      <c r="G204" s="34">
        <v>33</v>
      </c>
      <c r="H204" s="34">
        <v>0</v>
      </c>
      <c r="I204" s="34">
        <v>0</v>
      </c>
      <c r="J204" s="34">
        <v>0</v>
      </c>
      <c r="K204" s="34">
        <v>0</v>
      </c>
      <c r="L204" s="34">
        <v>0</v>
      </c>
      <c r="M204" s="34">
        <v>0</v>
      </c>
      <c r="N204" s="34">
        <v>0</v>
      </c>
      <c r="O204" s="34">
        <v>0</v>
      </c>
      <c r="P204" s="34">
        <v>0</v>
      </c>
      <c r="Q204" s="34">
        <v>0</v>
      </c>
      <c r="R204" s="34">
        <v>0</v>
      </c>
      <c r="S204" s="34">
        <v>0</v>
      </c>
    </row>
    <row r="205" spans="1:19" x14ac:dyDescent="0.2">
      <c r="A205" s="45" t="s">
        <v>246</v>
      </c>
      <c r="B205" s="51">
        <v>45</v>
      </c>
      <c r="C205" s="51">
        <v>21</v>
      </c>
      <c r="D205" s="51">
        <v>66</v>
      </c>
      <c r="E205" s="34">
        <v>45</v>
      </c>
      <c r="F205" s="34">
        <v>21</v>
      </c>
      <c r="G205" s="34">
        <v>66</v>
      </c>
      <c r="H205" s="34">
        <v>0</v>
      </c>
      <c r="I205" s="34">
        <v>0</v>
      </c>
      <c r="J205" s="34">
        <v>0</v>
      </c>
      <c r="K205" s="34">
        <v>0</v>
      </c>
      <c r="L205" s="34">
        <v>0</v>
      </c>
      <c r="M205" s="34">
        <v>0</v>
      </c>
      <c r="N205" s="34">
        <v>0</v>
      </c>
      <c r="O205" s="34">
        <v>0</v>
      </c>
      <c r="P205" s="34">
        <v>0</v>
      </c>
      <c r="Q205" s="34">
        <v>0</v>
      </c>
      <c r="R205" s="34">
        <v>0</v>
      </c>
      <c r="S205" s="34">
        <v>0</v>
      </c>
    </row>
    <row r="206" spans="1:19" x14ac:dyDescent="0.2">
      <c r="A206" s="45" t="s">
        <v>100</v>
      </c>
      <c r="B206" s="51">
        <v>20</v>
      </c>
      <c r="C206" s="51">
        <v>35</v>
      </c>
      <c r="D206" s="51">
        <v>55</v>
      </c>
      <c r="E206" s="34">
        <v>0</v>
      </c>
      <c r="F206" s="34">
        <v>0</v>
      </c>
      <c r="G206" s="34">
        <v>0</v>
      </c>
      <c r="H206" s="34">
        <v>0</v>
      </c>
      <c r="I206" s="34">
        <v>0</v>
      </c>
      <c r="J206" s="34">
        <v>0</v>
      </c>
      <c r="K206" s="34">
        <v>0</v>
      </c>
      <c r="L206" s="34">
        <v>0</v>
      </c>
      <c r="M206" s="34">
        <v>0</v>
      </c>
      <c r="N206" s="34">
        <v>0</v>
      </c>
      <c r="O206" s="34">
        <v>1</v>
      </c>
      <c r="P206" s="34">
        <v>1</v>
      </c>
      <c r="Q206" s="34">
        <v>20</v>
      </c>
      <c r="R206" s="34">
        <v>34</v>
      </c>
      <c r="S206" s="34">
        <v>54</v>
      </c>
    </row>
    <row r="207" spans="1:19" x14ac:dyDescent="0.2">
      <c r="A207" s="45" t="s">
        <v>214</v>
      </c>
      <c r="B207" s="51">
        <v>74</v>
      </c>
      <c r="C207" s="51">
        <v>162</v>
      </c>
      <c r="D207" s="51">
        <v>236</v>
      </c>
      <c r="E207" s="34">
        <v>24</v>
      </c>
      <c r="F207" s="34">
        <v>50</v>
      </c>
      <c r="G207" s="34">
        <v>74</v>
      </c>
      <c r="H207" s="34">
        <v>18</v>
      </c>
      <c r="I207" s="34">
        <v>45</v>
      </c>
      <c r="J207" s="34">
        <v>63</v>
      </c>
      <c r="K207" s="34">
        <v>13</v>
      </c>
      <c r="L207" s="34">
        <v>36</v>
      </c>
      <c r="M207" s="34">
        <v>49</v>
      </c>
      <c r="N207" s="34">
        <v>19</v>
      </c>
      <c r="O207" s="34">
        <v>31</v>
      </c>
      <c r="P207" s="34">
        <v>50</v>
      </c>
      <c r="Q207" s="34">
        <v>0</v>
      </c>
      <c r="R207" s="34">
        <v>0</v>
      </c>
      <c r="S207" s="34">
        <v>0</v>
      </c>
    </row>
    <row r="208" spans="1:19" x14ac:dyDescent="0.2">
      <c r="A208" s="45" t="s">
        <v>201</v>
      </c>
      <c r="B208" s="51">
        <v>34</v>
      </c>
      <c r="C208" s="51">
        <v>68</v>
      </c>
      <c r="D208" s="51">
        <v>102</v>
      </c>
      <c r="E208" s="34">
        <v>0</v>
      </c>
      <c r="F208" s="34">
        <v>0</v>
      </c>
      <c r="G208" s="34">
        <v>0</v>
      </c>
      <c r="H208" s="34">
        <v>8</v>
      </c>
      <c r="I208" s="34">
        <v>22</v>
      </c>
      <c r="J208" s="34">
        <v>30</v>
      </c>
      <c r="K208" s="34">
        <v>9</v>
      </c>
      <c r="L208" s="34">
        <v>18</v>
      </c>
      <c r="M208" s="34">
        <v>27</v>
      </c>
      <c r="N208" s="34">
        <v>2</v>
      </c>
      <c r="O208" s="34">
        <v>8</v>
      </c>
      <c r="P208" s="34">
        <v>10</v>
      </c>
      <c r="Q208" s="34">
        <v>15</v>
      </c>
      <c r="R208" s="34">
        <v>20</v>
      </c>
      <c r="S208" s="34">
        <v>35</v>
      </c>
    </row>
    <row r="209" spans="1:19" x14ac:dyDescent="0.2">
      <c r="A209" s="40" t="s">
        <v>10</v>
      </c>
      <c r="B209" s="35">
        <v>1988</v>
      </c>
      <c r="C209" s="35">
        <v>2954</v>
      </c>
      <c r="D209" s="35">
        <v>4942</v>
      </c>
      <c r="E209" s="35">
        <v>534</v>
      </c>
      <c r="F209" s="35">
        <v>740</v>
      </c>
      <c r="G209" s="35">
        <v>1274</v>
      </c>
      <c r="H209" s="35">
        <v>389</v>
      </c>
      <c r="I209" s="35">
        <v>603</v>
      </c>
      <c r="J209" s="35">
        <v>992</v>
      </c>
      <c r="K209" s="35">
        <v>467</v>
      </c>
      <c r="L209" s="35">
        <v>682</v>
      </c>
      <c r="M209" s="35">
        <v>1149</v>
      </c>
      <c r="N209" s="35">
        <v>332</v>
      </c>
      <c r="O209" s="35">
        <v>542</v>
      </c>
      <c r="P209" s="35">
        <v>874</v>
      </c>
      <c r="Q209" s="35">
        <v>266</v>
      </c>
      <c r="R209" s="35">
        <v>387</v>
      </c>
      <c r="S209" s="35">
        <v>653</v>
      </c>
    </row>
    <row r="210" spans="1:19" x14ac:dyDescent="0.2">
      <c r="A210" s="45" t="s">
        <v>221</v>
      </c>
      <c r="B210" s="51">
        <v>375</v>
      </c>
      <c r="C210" s="51">
        <v>116</v>
      </c>
      <c r="D210" s="51">
        <v>491</v>
      </c>
      <c r="E210" s="34">
        <v>86</v>
      </c>
      <c r="F210" s="34">
        <v>27</v>
      </c>
      <c r="G210" s="34">
        <v>113</v>
      </c>
      <c r="H210" s="34">
        <v>91</v>
      </c>
      <c r="I210" s="34">
        <v>24</v>
      </c>
      <c r="J210" s="34">
        <v>115</v>
      </c>
      <c r="K210" s="34">
        <v>96</v>
      </c>
      <c r="L210" s="34">
        <v>23</v>
      </c>
      <c r="M210" s="34">
        <v>119</v>
      </c>
      <c r="N210" s="34">
        <v>56</v>
      </c>
      <c r="O210" s="34">
        <v>29</v>
      </c>
      <c r="P210" s="34">
        <v>85</v>
      </c>
      <c r="Q210" s="34">
        <v>46</v>
      </c>
      <c r="R210" s="34">
        <v>13</v>
      </c>
      <c r="S210" s="34">
        <v>59</v>
      </c>
    </row>
    <row r="211" spans="1:19" x14ac:dyDescent="0.2">
      <c r="A211" s="45" t="s">
        <v>192</v>
      </c>
      <c r="B211" s="51">
        <v>250</v>
      </c>
      <c r="C211" s="51">
        <v>365</v>
      </c>
      <c r="D211" s="51">
        <v>615</v>
      </c>
      <c r="E211" s="34">
        <v>71</v>
      </c>
      <c r="F211" s="34">
        <v>80</v>
      </c>
      <c r="G211" s="34">
        <v>151</v>
      </c>
      <c r="H211" s="34">
        <v>49</v>
      </c>
      <c r="I211" s="34">
        <v>88</v>
      </c>
      <c r="J211" s="34">
        <v>137</v>
      </c>
      <c r="K211" s="34">
        <v>58</v>
      </c>
      <c r="L211" s="34">
        <v>70</v>
      </c>
      <c r="M211" s="34">
        <v>128</v>
      </c>
      <c r="N211" s="34">
        <v>39</v>
      </c>
      <c r="O211" s="34">
        <v>68</v>
      </c>
      <c r="P211" s="34">
        <v>107</v>
      </c>
      <c r="Q211" s="34">
        <v>33</v>
      </c>
      <c r="R211" s="34">
        <v>59</v>
      </c>
      <c r="S211" s="34">
        <v>92</v>
      </c>
    </row>
    <row r="212" spans="1:19" x14ac:dyDescent="0.2">
      <c r="A212" s="45" t="s">
        <v>98</v>
      </c>
      <c r="B212" s="51">
        <v>0</v>
      </c>
      <c r="C212" s="51">
        <v>1</v>
      </c>
      <c r="D212" s="51">
        <v>1</v>
      </c>
      <c r="E212" s="34">
        <v>0</v>
      </c>
      <c r="F212" s="34">
        <v>0</v>
      </c>
      <c r="G212" s="34">
        <v>0</v>
      </c>
      <c r="H212" s="34">
        <v>0</v>
      </c>
      <c r="I212" s="34">
        <v>0</v>
      </c>
      <c r="J212" s="34">
        <v>0</v>
      </c>
      <c r="K212" s="34">
        <v>0</v>
      </c>
      <c r="L212" s="34">
        <v>0</v>
      </c>
      <c r="M212" s="34">
        <v>0</v>
      </c>
      <c r="N212" s="34">
        <v>0</v>
      </c>
      <c r="O212" s="34">
        <v>1</v>
      </c>
      <c r="P212" s="34">
        <v>1</v>
      </c>
      <c r="Q212" s="34">
        <v>0</v>
      </c>
      <c r="R212" s="34">
        <v>0</v>
      </c>
      <c r="S212" s="34">
        <v>0</v>
      </c>
    </row>
    <row r="213" spans="1:19" x14ac:dyDescent="0.2">
      <c r="A213" s="45" t="s">
        <v>188</v>
      </c>
      <c r="B213" s="51">
        <v>150</v>
      </c>
      <c r="C213" s="51">
        <v>231</v>
      </c>
      <c r="D213" s="51">
        <v>381</v>
      </c>
      <c r="E213" s="34">
        <v>49</v>
      </c>
      <c r="F213" s="34">
        <v>64</v>
      </c>
      <c r="G213" s="34">
        <v>113</v>
      </c>
      <c r="H213" s="34">
        <v>29</v>
      </c>
      <c r="I213" s="34">
        <v>45</v>
      </c>
      <c r="J213" s="34">
        <v>74</v>
      </c>
      <c r="K213" s="34">
        <v>16</v>
      </c>
      <c r="L213" s="34">
        <v>41</v>
      </c>
      <c r="M213" s="34">
        <v>57</v>
      </c>
      <c r="N213" s="34">
        <v>36</v>
      </c>
      <c r="O213" s="34">
        <v>48</v>
      </c>
      <c r="P213" s="34">
        <v>84</v>
      </c>
      <c r="Q213" s="34">
        <v>20</v>
      </c>
      <c r="R213" s="34">
        <v>33</v>
      </c>
      <c r="S213" s="34">
        <v>53</v>
      </c>
    </row>
    <row r="214" spans="1:19" x14ac:dyDescent="0.2">
      <c r="A214" s="45" t="s">
        <v>97</v>
      </c>
      <c r="B214" s="51">
        <v>0</v>
      </c>
      <c r="C214" s="51">
        <v>1</v>
      </c>
      <c r="D214" s="51">
        <v>1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0</v>
      </c>
      <c r="M214" s="34">
        <v>0</v>
      </c>
      <c r="N214" s="34">
        <v>0</v>
      </c>
      <c r="O214" s="34">
        <v>1</v>
      </c>
      <c r="P214" s="34">
        <v>1</v>
      </c>
      <c r="Q214" s="34">
        <v>0</v>
      </c>
      <c r="R214" s="34">
        <v>0</v>
      </c>
      <c r="S214" s="34">
        <v>0</v>
      </c>
    </row>
    <row r="215" spans="1:19" x14ac:dyDescent="0.2">
      <c r="A215" s="45" t="s">
        <v>193</v>
      </c>
      <c r="B215" s="51">
        <v>258</v>
      </c>
      <c r="C215" s="51">
        <v>313</v>
      </c>
      <c r="D215" s="51">
        <v>571</v>
      </c>
      <c r="E215" s="34">
        <v>78</v>
      </c>
      <c r="F215" s="34">
        <v>79</v>
      </c>
      <c r="G215" s="34">
        <v>157</v>
      </c>
      <c r="H215" s="34">
        <v>48</v>
      </c>
      <c r="I215" s="34">
        <v>59</v>
      </c>
      <c r="J215" s="34">
        <v>107</v>
      </c>
      <c r="K215" s="34">
        <v>55</v>
      </c>
      <c r="L215" s="34">
        <v>57</v>
      </c>
      <c r="M215" s="34">
        <v>112</v>
      </c>
      <c r="N215" s="34">
        <v>40</v>
      </c>
      <c r="O215" s="34">
        <v>64</v>
      </c>
      <c r="P215" s="34">
        <v>104</v>
      </c>
      <c r="Q215" s="34">
        <v>37</v>
      </c>
      <c r="R215" s="34">
        <v>54</v>
      </c>
      <c r="S215" s="34">
        <v>91</v>
      </c>
    </row>
    <row r="216" spans="1:19" x14ac:dyDescent="0.2">
      <c r="A216" s="45" t="s">
        <v>88</v>
      </c>
      <c r="B216" s="51">
        <v>328</v>
      </c>
      <c r="C216" s="51">
        <v>572</v>
      </c>
      <c r="D216" s="51">
        <v>900</v>
      </c>
      <c r="E216" s="34">
        <v>77</v>
      </c>
      <c r="F216" s="34">
        <v>126</v>
      </c>
      <c r="G216" s="34">
        <v>203</v>
      </c>
      <c r="H216" s="34">
        <v>70</v>
      </c>
      <c r="I216" s="34">
        <v>117</v>
      </c>
      <c r="J216" s="34">
        <v>187</v>
      </c>
      <c r="K216" s="34">
        <v>117</v>
      </c>
      <c r="L216" s="34">
        <v>208</v>
      </c>
      <c r="M216" s="34">
        <v>325</v>
      </c>
      <c r="N216" s="34">
        <v>64</v>
      </c>
      <c r="O216" s="34">
        <v>121</v>
      </c>
      <c r="P216" s="34">
        <v>185</v>
      </c>
      <c r="Q216" s="34">
        <v>0</v>
      </c>
      <c r="R216" s="34">
        <v>0</v>
      </c>
      <c r="S216" s="34">
        <v>0</v>
      </c>
    </row>
    <row r="217" spans="1:19" s="5" customFormat="1" x14ac:dyDescent="0.2">
      <c r="A217" s="45" t="s">
        <v>104</v>
      </c>
      <c r="B217" s="51">
        <v>22</v>
      </c>
      <c r="C217" s="51">
        <v>27</v>
      </c>
      <c r="D217" s="51">
        <v>49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2</v>
      </c>
      <c r="O217" s="34">
        <v>0</v>
      </c>
      <c r="P217" s="34">
        <v>2</v>
      </c>
      <c r="Q217" s="34">
        <v>20</v>
      </c>
      <c r="R217" s="34">
        <v>27</v>
      </c>
      <c r="S217" s="34">
        <v>47</v>
      </c>
    </row>
    <row r="218" spans="1:19" s="5" customFormat="1" x14ac:dyDescent="0.2">
      <c r="A218" s="45" t="s">
        <v>213</v>
      </c>
      <c r="B218" s="51">
        <v>126</v>
      </c>
      <c r="C218" s="51">
        <v>109</v>
      </c>
      <c r="D218" s="51">
        <v>235</v>
      </c>
      <c r="E218" s="34">
        <v>51</v>
      </c>
      <c r="F218" s="34">
        <v>33</v>
      </c>
      <c r="G218" s="34">
        <v>84</v>
      </c>
      <c r="H218" s="34">
        <v>22</v>
      </c>
      <c r="I218" s="34">
        <v>21</v>
      </c>
      <c r="J218" s="34">
        <v>43</v>
      </c>
      <c r="K218" s="34">
        <v>33</v>
      </c>
      <c r="L218" s="34">
        <v>28</v>
      </c>
      <c r="M218" s="34">
        <v>61</v>
      </c>
      <c r="N218" s="34">
        <v>20</v>
      </c>
      <c r="O218" s="34">
        <v>27</v>
      </c>
      <c r="P218" s="34">
        <v>47</v>
      </c>
      <c r="Q218" s="34">
        <v>0</v>
      </c>
      <c r="R218" s="34">
        <v>0</v>
      </c>
      <c r="S218" s="34">
        <v>0</v>
      </c>
    </row>
    <row r="219" spans="1:19" x14ac:dyDescent="0.2">
      <c r="A219" s="45" t="s">
        <v>256</v>
      </c>
      <c r="B219" s="51">
        <v>39</v>
      </c>
      <c r="C219" s="51">
        <v>152</v>
      </c>
      <c r="D219" s="51">
        <v>191</v>
      </c>
      <c r="E219" s="34">
        <v>39</v>
      </c>
      <c r="F219" s="34">
        <v>152</v>
      </c>
      <c r="G219" s="34">
        <v>191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</row>
    <row r="220" spans="1:19" x14ac:dyDescent="0.2">
      <c r="A220" s="45" t="s">
        <v>194</v>
      </c>
      <c r="B220" s="51">
        <v>129</v>
      </c>
      <c r="C220" s="51">
        <v>108</v>
      </c>
      <c r="D220" s="51">
        <v>237</v>
      </c>
      <c r="E220" s="34">
        <v>34</v>
      </c>
      <c r="F220" s="34">
        <v>26</v>
      </c>
      <c r="G220" s="34">
        <v>60</v>
      </c>
      <c r="H220" s="34">
        <v>25</v>
      </c>
      <c r="I220" s="34">
        <v>18</v>
      </c>
      <c r="J220" s="34">
        <v>43</v>
      </c>
      <c r="K220" s="34">
        <v>28</v>
      </c>
      <c r="L220" s="34">
        <v>25</v>
      </c>
      <c r="M220" s="34">
        <v>53</v>
      </c>
      <c r="N220" s="34">
        <v>22</v>
      </c>
      <c r="O220" s="34">
        <v>26</v>
      </c>
      <c r="P220" s="34">
        <v>48</v>
      </c>
      <c r="Q220" s="34">
        <v>20</v>
      </c>
      <c r="R220" s="34">
        <v>13</v>
      </c>
      <c r="S220" s="34">
        <v>33</v>
      </c>
    </row>
    <row r="221" spans="1:19" x14ac:dyDescent="0.2">
      <c r="A221" s="45" t="s">
        <v>94</v>
      </c>
      <c r="B221" s="51">
        <v>22</v>
      </c>
      <c r="C221" s="51">
        <v>4</v>
      </c>
      <c r="D221" s="51">
        <v>26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1</v>
      </c>
      <c r="L221" s="34">
        <v>0</v>
      </c>
      <c r="M221" s="34">
        <v>1</v>
      </c>
      <c r="N221" s="34">
        <v>5</v>
      </c>
      <c r="O221" s="34">
        <v>1</v>
      </c>
      <c r="P221" s="34">
        <v>6</v>
      </c>
      <c r="Q221" s="34">
        <v>16</v>
      </c>
      <c r="R221" s="34">
        <v>3</v>
      </c>
      <c r="S221" s="34">
        <v>19</v>
      </c>
    </row>
    <row r="222" spans="1:19" x14ac:dyDescent="0.2">
      <c r="A222" s="45" t="s">
        <v>77</v>
      </c>
      <c r="B222" s="51">
        <v>89</v>
      </c>
      <c r="C222" s="51">
        <v>260</v>
      </c>
      <c r="D222" s="51">
        <v>349</v>
      </c>
      <c r="E222" s="34">
        <v>0</v>
      </c>
      <c r="F222" s="34">
        <v>0</v>
      </c>
      <c r="G222" s="34">
        <v>0</v>
      </c>
      <c r="H222" s="34">
        <v>2</v>
      </c>
      <c r="I222" s="34">
        <v>1</v>
      </c>
      <c r="J222" s="34">
        <v>3</v>
      </c>
      <c r="K222" s="34">
        <v>25</v>
      </c>
      <c r="L222" s="34">
        <v>104</v>
      </c>
      <c r="M222" s="34">
        <v>129</v>
      </c>
      <c r="N222" s="34">
        <v>22</v>
      </c>
      <c r="O222" s="34">
        <v>69</v>
      </c>
      <c r="P222" s="34">
        <v>91</v>
      </c>
      <c r="Q222" s="34">
        <v>40</v>
      </c>
      <c r="R222" s="34">
        <v>86</v>
      </c>
      <c r="S222" s="34">
        <v>126</v>
      </c>
    </row>
    <row r="223" spans="1:19" x14ac:dyDescent="0.2">
      <c r="A223" s="45" t="s">
        <v>231</v>
      </c>
      <c r="B223" s="51">
        <v>74</v>
      </c>
      <c r="C223" s="51">
        <v>267</v>
      </c>
      <c r="D223" s="51">
        <v>341</v>
      </c>
      <c r="E223" s="34">
        <v>48</v>
      </c>
      <c r="F223" s="34">
        <v>153</v>
      </c>
      <c r="G223" s="34">
        <v>201</v>
      </c>
      <c r="H223" s="34">
        <v>26</v>
      </c>
      <c r="I223" s="34">
        <v>114</v>
      </c>
      <c r="J223" s="34">
        <v>140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</row>
    <row r="224" spans="1:19" x14ac:dyDescent="0.2">
      <c r="A224" s="45" t="s">
        <v>201</v>
      </c>
      <c r="B224" s="51">
        <v>126</v>
      </c>
      <c r="C224" s="51">
        <v>428</v>
      </c>
      <c r="D224" s="51">
        <v>554</v>
      </c>
      <c r="E224" s="34">
        <v>1</v>
      </c>
      <c r="F224" s="34">
        <v>0</v>
      </c>
      <c r="G224" s="34">
        <v>1</v>
      </c>
      <c r="H224" s="34">
        <v>27</v>
      </c>
      <c r="I224" s="34">
        <v>116</v>
      </c>
      <c r="J224" s="34">
        <v>143</v>
      </c>
      <c r="K224" s="34">
        <v>38</v>
      </c>
      <c r="L224" s="34">
        <v>126</v>
      </c>
      <c r="M224" s="34">
        <v>164</v>
      </c>
      <c r="N224" s="34">
        <v>26</v>
      </c>
      <c r="O224" s="34">
        <v>87</v>
      </c>
      <c r="P224" s="34">
        <v>113</v>
      </c>
      <c r="Q224" s="34">
        <v>34</v>
      </c>
      <c r="R224" s="34">
        <v>99</v>
      </c>
      <c r="S224" s="34">
        <v>133</v>
      </c>
    </row>
    <row r="225" spans="1:19" x14ac:dyDescent="0.2">
      <c r="A225" s="40" t="s">
        <v>8</v>
      </c>
      <c r="B225" s="35">
        <v>1225</v>
      </c>
      <c r="C225" s="35">
        <v>2066</v>
      </c>
      <c r="D225" s="35">
        <v>3291</v>
      </c>
      <c r="E225" s="35">
        <v>352</v>
      </c>
      <c r="F225" s="35">
        <v>606</v>
      </c>
      <c r="G225" s="35">
        <v>958</v>
      </c>
      <c r="H225" s="35">
        <v>280</v>
      </c>
      <c r="I225" s="35">
        <v>509</v>
      </c>
      <c r="J225" s="35">
        <v>789</v>
      </c>
      <c r="K225" s="35">
        <v>213</v>
      </c>
      <c r="L225" s="35">
        <v>391</v>
      </c>
      <c r="M225" s="35">
        <v>604</v>
      </c>
      <c r="N225" s="35">
        <v>176</v>
      </c>
      <c r="O225" s="35">
        <v>205</v>
      </c>
      <c r="P225" s="35">
        <v>381</v>
      </c>
      <c r="Q225" s="35">
        <v>204</v>
      </c>
      <c r="R225" s="35">
        <v>355</v>
      </c>
      <c r="S225" s="35">
        <v>559</v>
      </c>
    </row>
    <row r="226" spans="1:19" s="5" customFormat="1" x14ac:dyDescent="0.2">
      <c r="A226" s="42" t="s">
        <v>193</v>
      </c>
      <c r="B226" s="51">
        <v>140</v>
      </c>
      <c r="C226" s="51">
        <v>198</v>
      </c>
      <c r="D226" s="51">
        <v>338</v>
      </c>
      <c r="E226" s="33">
        <v>43</v>
      </c>
      <c r="F226" s="33">
        <v>54</v>
      </c>
      <c r="G226" s="33">
        <v>97</v>
      </c>
      <c r="H226" s="33">
        <v>34</v>
      </c>
      <c r="I226" s="33">
        <v>47</v>
      </c>
      <c r="J226" s="33">
        <v>81</v>
      </c>
      <c r="K226" s="33">
        <v>26</v>
      </c>
      <c r="L226" s="33">
        <v>34</v>
      </c>
      <c r="M226" s="33">
        <v>60</v>
      </c>
      <c r="N226" s="33">
        <v>22</v>
      </c>
      <c r="O226" s="33">
        <v>28</v>
      </c>
      <c r="P226" s="33">
        <v>50</v>
      </c>
      <c r="Q226" s="33">
        <v>15</v>
      </c>
      <c r="R226" s="33">
        <v>35</v>
      </c>
      <c r="S226" s="33">
        <v>50</v>
      </c>
    </row>
    <row r="227" spans="1:19" x14ac:dyDescent="0.2">
      <c r="A227" s="42" t="s">
        <v>88</v>
      </c>
      <c r="B227" s="51">
        <v>365</v>
      </c>
      <c r="C227" s="51">
        <v>609</v>
      </c>
      <c r="D227" s="51">
        <v>974</v>
      </c>
      <c r="E227" s="33">
        <v>101</v>
      </c>
      <c r="F227" s="33">
        <v>164</v>
      </c>
      <c r="G227" s="33">
        <v>265</v>
      </c>
      <c r="H227" s="33">
        <v>76</v>
      </c>
      <c r="I227" s="33">
        <v>146</v>
      </c>
      <c r="J227" s="33">
        <v>222</v>
      </c>
      <c r="K227" s="33">
        <v>56</v>
      </c>
      <c r="L227" s="33">
        <v>111</v>
      </c>
      <c r="M227" s="33">
        <v>167</v>
      </c>
      <c r="N227" s="33">
        <v>65</v>
      </c>
      <c r="O227" s="33">
        <v>103</v>
      </c>
      <c r="P227" s="33">
        <v>168</v>
      </c>
      <c r="Q227" s="33">
        <v>67</v>
      </c>
      <c r="R227" s="33">
        <v>85</v>
      </c>
      <c r="S227" s="33">
        <v>152</v>
      </c>
    </row>
    <row r="228" spans="1:19" x14ac:dyDescent="0.2">
      <c r="A228" s="42" t="s">
        <v>96</v>
      </c>
      <c r="B228" s="51">
        <v>162</v>
      </c>
      <c r="C228" s="51">
        <v>179</v>
      </c>
      <c r="D228" s="51">
        <v>341</v>
      </c>
      <c r="E228" s="33">
        <v>49</v>
      </c>
      <c r="F228" s="33">
        <v>55</v>
      </c>
      <c r="G228" s="33">
        <v>104</v>
      </c>
      <c r="H228" s="33">
        <v>34</v>
      </c>
      <c r="I228" s="33">
        <v>34</v>
      </c>
      <c r="J228" s="33">
        <v>68</v>
      </c>
      <c r="K228" s="33">
        <v>22</v>
      </c>
      <c r="L228" s="33">
        <v>37</v>
      </c>
      <c r="M228" s="33">
        <v>59</v>
      </c>
      <c r="N228" s="33">
        <v>26</v>
      </c>
      <c r="O228" s="33">
        <v>31</v>
      </c>
      <c r="P228" s="33">
        <v>57</v>
      </c>
      <c r="Q228" s="33">
        <v>31</v>
      </c>
      <c r="R228" s="33">
        <v>22</v>
      </c>
      <c r="S228" s="33">
        <v>53</v>
      </c>
    </row>
    <row r="229" spans="1:19" x14ac:dyDescent="0.2">
      <c r="A229" s="42" t="s">
        <v>183</v>
      </c>
      <c r="B229" s="51">
        <v>243</v>
      </c>
      <c r="C229" s="51">
        <v>888</v>
      </c>
      <c r="D229" s="51">
        <v>1131</v>
      </c>
      <c r="E229" s="33">
        <v>85</v>
      </c>
      <c r="F229" s="33">
        <v>281</v>
      </c>
      <c r="G229" s="33">
        <v>366</v>
      </c>
      <c r="H229" s="33">
        <v>67</v>
      </c>
      <c r="I229" s="33">
        <v>241</v>
      </c>
      <c r="J229" s="33">
        <v>308</v>
      </c>
      <c r="K229" s="33">
        <v>42</v>
      </c>
      <c r="L229" s="33">
        <v>169</v>
      </c>
      <c r="M229" s="33">
        <v>211</v>
      </c>
      <c r="N229" s="33">
        <v>5</v>
      </c>
      <c r="O229" s="33">
        <v>6</v>
      </c>
      <c r="P229" s="33">
        <v>11</v>
      </c>
      <c r="Q229" s="33">
        <v>44</v>
      </c>
      <c r="R229" s="33">
        <v>191</v>
      </c>
      <c r="S229" s="33">
        <v>235</v>
      </c>
    </row>
    <row r="230" spans="1:19" s="5" customFormat="1" x14ac:dyDescent="0.2">
      <c r="A230" s="42" t="s">
        <v>99</v>
      </c>
      <c r="B230" s="51">
        <v>0</v>
      </c>
      <c r="C230" s="51">
        <v>1</v>
      </c>
      <c r="D230" s="51">
        <v>1</v>
      </c>
      <c r="E230" s="33">
        <v>0</v>
      </c>
      <c r="F230" s="33">
        <v>0</v>
      </c>
      <c r="G230" s="33">
        <v>0</v>
      </c>
      <c r="H230" s="33">
        <v>0</v>
      </c>
      <c r="I230" s="33">
        <v>0</v>
      </c>
      <c r="J230" s="33">
        <v>0</v>
      </c>
      <c r="K230" s="33">
        <v>0</v>
      </c>
      <c r="L230" s="33">
        <v>1</v>
      </c>
      <c r="M230" s="33">
        <v>1</v>
      </c>
      <c r="N230" s="33">
        <v>0</v>
      </c>
      <c r="O230" s="33">
        <v>0</v>
      </c>
      <c r="P230" s="33">
        <v>0</v>
      </c>
      <c r="Q230" s="33">
        <v>0</v>
      </c>
      <c r="R230" s="33">
        <v>0</v>
      </c>
      <c r="S230" s="33">
        <v>0</v>
      </c>
    </row>
    <row r="231" spans="1:19" s="5" customFormat="1" x14ac:dyDescent="0.2">
      <c r="A231" s="42" t="s">
        <v>194</v>
      </c>
      <c r="B231" s="51">
        <v>83</v>
      </c>
      <c r="C231" s="51">
        <v>102</v>
      </c>
      <c r="D231" s="51">
        <v>185</v>
      </c>
      <c r="E231" s="33">
        <v>19</v>
      </c>
      <c r="F231" s="33">
        <v>29</v>
      </c>
      <c r="G231" s="33">
        <v>48</v>
      </c>
      <c r="H231" s="33">
        <v>19</v>
      </c>
      <c r="I231" s="33">
        <v>25</v>
      </c>
      <c r="J231" s="33">
        <v>44</v>
      </c>
      <c r="K231" s="33">
        <v>18</v>
      </c>
      <c r="L231" s="33">
        <v>24</v>
      </c>
      <c r="M231" s="33">
        <v>42</v>
      </c>
      <c r="N231" s="33">
        <v>19</v>
      </c>
      <c r="O231" s="33">
        <v>17</v>
      </c>
      <c r="P231" s="33">
        <v>36</v>
      </c>
      <c r="Q231" s="33">
        <v>8</v>
      </c>
      <c r="R231" s="33">
        <v>7</v>
      </c>
      <c r="S231" s="33">
        <v>15</v>
      </c>
    </row>
    <row r="232" spans="1:19" x14ac:dyDescent="0.2">
      <c r="A232" s="42" t="s">
        <v>94</v>
      </c>
      <c r="B232" s="51">
        <v>4</v>
      </c>
      <c r="C232" s="51">
        <v>1</v>
      </c>
      <c r="D232" s="51">
        <v>5</v>
      </c>
      <c r="E232" s="33">
        <v>0</v>
      </c>
      <c r="F232" s="33">
        <v>0</v>
      </c>
      <c r="G232" s="33">
        <v>0</v>
      </c>
      <c r="H232" s="33">
        <v>0</v>
      </c>
      <c r="I232" s="33">
        <v>0</v>
      </c>
      <c r="J232" s="33">
        <v>0</v>
      </c>
      <c r="K232" s="33">
        <v>1</v>
      </c>
      <c r="L232" s="33">
        <v>0</v>
      </c>
      <c r="M232" s="33">
        <v>1</v>
      </c>
      <c r="N232" s="33">
        <v>0</v>
      </c>
      <c r="O232" s="33">
        <v>0</v>
      </c>
      <c r="P232" s="33">
        <v>0</v>
      </c>
      <c r="Q232" s="33">
        <v>3</v>
      </c>
      <c r="R232" s="33">
        <v>1</v>
      </c>
      <c r="S232" s="33">
        <v>4</v>
      </c>
    </row>
    <row r="233" spans="1:19" x14ac:dyDescent="0.2">
      <c r="A233" s="42" t="s">
        <v>221</v>
      </c>
      <c r="B233" s="51">
        <v>228</v>
      </c>
      <c r="C233" s="51">
        <v>88</v>
      </c>
      <c r="D233" s="51">
        <v>316</v>
      </c>
      <c r="E233" s="33">
        <v>55</v>
      </c>
      <c r="F233" s="33">
        <v>23</v>
      </c>
      <c r="G233" s="33">
        <v>78</v>
      </c>
      <c r="H233" s="33">
        <v>50</v>
      </c>
      <c r="I233" s="33">
        <v>16</v>
      </c>
      <c r="J233" s="33">
        <v>66</v>
      </c>
      <c r="K233" s="33">
        <v>48</v>
      </c>
      <c r="L233" s="33">
        <v>15</v>
      </c>
      <c r="M233" s="33">
        <v>63</v>
      </c>
      <c r="N233" s="33">
        <v>39</v>
      </c>
      <c r="O233" s="33">
        <v>20</v>
      </c>
      <c r="P233" s="33">
        <v>59</v>
      </c>
      <c r="Q233" s="33">
        <v>36</v>
      </c>
      <c r="R233" s="33">
        <v>14</v>
      </c>
      <c r="S233" s="33">
        <v>50</v>
      </c>
    </row>
    <row r="234" spans="1:19" x14ac:dyDescent="0.2">
      <c r="A234" s="40" t="s">
        <v>9</v>
      </c>
      <c r="B234" s="35">
        <v>1885</v>
      </c>
      <c r="C234" s="35">
        <v>1936</v>
      </c>
      <c r="D234" s="35">
        <v>3821</v>
      </c>
      <c r="E234" s="35">
        <v>581</v>
      </c>
      <c r="F234" s="35">
        <v>592</v>
      </c>
      <c r="G234" s="35">
        <v>1173</v>
      </c>
      <c r="H234" s="35">
        <v>380</v>
      </c>
      <c r="I234" s="35">
        <v>431</v>
      </c>
      <c r="J234" s="35">
        <v>811</v>
      </c>
      <c r="K234" s="35">
        <v>326</v>
      </c>
      <c r="L234" s="35">
        <v>318</v>
      </c>
      <c r="M234" s="35">
        <v>644</v>
      </c>
      <c r="N234" s="35">
        <v>289</v>
      </c>
      <c r="O234" s="35">
        <v>287</v>
      </c>
      <c r="P234" s="35">
        <v>576</v>
      </c>
      <c r="Q234" s="35">
        <v>309</v>
      </c>
      <c r="R234" s="35">
        <v>308</v>
      </c>
      <c r="S234" s="35">
        <v>617</v>
      </c>
    </row>
    <row r="235" spans="1:19" x14ac:dyDescent="0.2">
      <c r="A235" s="42" t="s">
        <v>79</v>
      </c>
      <c r="B235" s="51">
        <v>23</v>
      </c>
      <c r="C235" s="51">
        <v>25</v>
      </c>
      <c r="D235" s="51">
        <v>48</v>
      </c>
      <c r="E235" s="33">
        <v>0</v>
      </c>
      <c r="F235" s="33">
        <v>0</v>
      </c>
      <c r="G235" s="33">
        <v>0</v>
      </c>
      <c r="H235" s="33">
        <v>0</v>
      </c>
      <c r="I235" s="33">
        <v>0</v>
      </c>
      <c r="J235" s="33">
        <v>0</v>
      </c>
      <c r="K235" s="33">
        <v>0</v>
      </c>
      <c r="L235" s="33">
        <v>1</v>
      </c>
      <c r="M235" s="33">
        <v>1</v>
      </c>
      <c r="N235" s="33">
        <v>8</v>
      </c>
      <c r="O235" s="33">
        <v>1</v>
      </c>
      <c r="P235" s="33">
        <v>9</v>
      </c>
      <c r="Q235" s="33">
        <v>15</v>
      </c>
      <c r="R235" s="33">
        <v>23</v>
      </c>
      <c r="S235" s="33">
        <v>38</v>
      </c>
    </row>
    <row r="236" spans="1:19" x14ac:dyDescent="0.2">
      <c r="A236" s="42" t="s">
        <v>212</v>
      </c>
      <c r="B236" s="51">
        <v>133</v>
      </c>
      <c r="C236" s="51">
        <v>118</v>
      </c>
      <c r="D236" s="51">
        <v>251</v>
      </c>
      <c r="E236" s="33">
        <v>54</v>
      </c>
      <c r="F236" s="33">
        <v>45</v>
      </c>
      <c r="G236" s="33">
        <v>99</v>
      </c>
      <c r="H236" s="33">
        <v>30</v>
      </c>
      <c r="I236" s="33">
        <v>32</v>
      </c>
      <c r="J236" s="33">
        <v>62</v>
      </c>
      <c r="K236" s="33">
        <v>34</v>
      </c>
      <c r="L236" s="33">
        <v>21</v>
      </c>
      <c r="M236" s="33">
        <v>55</v>
      </c>
      <c r="N236" s="33">
        <v>15</v>
      </c>
      <c r="O236" s="33">
        <v>20</v>
      </c>
      <c r="P236" s="33">
        <v>35</v>
      </c>
      <c r="Q236" s="33">
        <v>0</v>
      </c>
      <c r="R236" s="33">
        <v>0</v>
      </c>
      <c r="S236" s="33">
        <v>0</v>
      </c>
    </row>
    <row r="237" spans="1:19" s="5" customFormat="1" x14ac:dyDescent="0.2">
      <c r="A237" s="42" t="s">
        <v>71</v>
      </c>
      <c r="B237" s="51">
        <v>1</v>
      </c>
      <c r="C237" s="51">
        <v>2</v>
      </c>
      <c r="D237" s="51">
        <v>3</v>
      </c>
      <c r="E237" s="33">
        <v>0</v>
      </c>
      <c r="F237" s="33">
        <v>0</v>
      </c>
      <c r="G237" s="33">
        <v>0</v>
      </c>
      <c r="H237" s="33">
        <v>0</v>
      </c>
      <c r="I237" s="33">
        <v>0</v>
      </c>
      <c r="J237" s="33">
        <v>0</v>
      </c>
      <c r="K237" s="33">
        <v>0</v>
      </c>
      <c r="L237" s="33">
        <v>0</v>
      </c>
      <c r="M237" s="33">
        <v>0</v>
      </c>
      <c r="N237" s="33">
        <v>0</v>
      </c>
      <c r="O237" s="33">
        <v>0</v>
      </c>
      <c r="P237" s="33">
        <v>0</v>
      </c>
      <c r="Q237" s="33">
        <v>1</v>
      </c>
      <c r="R237" s="33">
        <v>2</v>
      </c>
      <c r="S237" s="33">
        <v>3</v>
      </c>
    </row>
    <row r="238" spans="1:19" s="5" customFormat="1" x14ac:dyDescent="0.2">
      <c r="A238" s="42" t="s">
        <v>192</v>
      </c>
      <c r="B238" s="51">
        <v>233</v>
      </c>
      <c r="C238" s="51">
        <v>320</v>
      </c>
      <c r="D238" s="51">
        <v>553</v>
      </c>
      <c r="E238" s="33">
        <v>99</v>
      </c>
      <c r="F238" s="33">
        <v>96</v>
      </c>
      <c r="G238" s="33">
        <v>195</v>
      </c>
      <c r="H238" s="33">
        <v>44</v>
      </c>
      <c r="I238" s="33">
        <v>81</v>
      </c>
      <c r="J238" s="33">
        <v>125</v>
      </c>
      <c r="K238" s="33">
        <v>39</v>
      </c>
      <c r="L238" s="33">
        <v>59</v>
      </c>
      <c r="M238" s="33">
        <v>98</v>
      </c>
      <c r="N238" s="33">
        <v>35</v>
      </c>
      <c r="O238" s="33">
        <v>53</v>
      </c>
      <c r="P238" s="33">
        <v>88</v>
      </c>
      <c r="Q238" s="33">
        <v>16</v>
      </c>
      <c r="R238" s="33">
        <v>31</v>
      </c>
      <c r="S238" s="33">
        <v>47</v>
      </c>
    </row>
    <row r="239" spans="1:19" s="5" customFormat="1" x14ac:dyDescent="0.2">
      <c r="A239" s="42" t="s">
        <v>97</v>
      </c>
      <c r="B239" s="51">
        <v>1</v>
      </c>
      <c r="C239" s="51">
        <v>2</v>
      </c>
      <c r="D239" s="51">
        <v>3</v>
      </c>
      <c r="E239" s="33">
        <v>0</v>
      </c>
      <c r="F239" s="33">
        <v>0</v>
      </c>
      <c r="G239" s="33">
        <v>0</v>
      </c>
      <c r="H239" s="33">
        <v>0</v>
      </c>
      <c r="I239" s="33">
        <v>0</v>
      </c>
      <c r="J239" s="33">
        <v>0</v>
      </c>
      <c r="K239" s="33">
        <v>0</v>
      </c>
      <c r="L239" s="33">
        <v>0</v>
      </c>
      <c r="M239" s="33">
        <v>0</v>
      </c>
      <c r="N239" s="33">
        <v>0</v>
      </c>
      <c r="O239" s="33">
        <v>0</v>
      </c>
      <c r="P239" s="33">
        <v>0</v>
      </c>
      <c r="Q239" s="33">
        <v>1</v>
      </c>
      <c r="R239" s="33">
        <v>2</v>
      </c>
      <c r="S239" s="33">
        <v>3</v>
      </c>
    </row>
    <row r="240" spans="1:19" x14ac:dyDescent="0.2">
      <c r="A240" s="42" t="s">
        <v>193</v>
      </c>
      <c r="B240" s="51">
        <v>178</v>
      </c>
      <c r="C240" s="51">
        <v>202</v>
      </c>
      <c r="D240" s="51">
        <v>380</v>
      </c>
      <c r="E240" s="33">
        <v>72</v>
      </c>
      <c r="F240" s="33">
        <v>69</v>
      </c>
      <c r="G240" s="33">
        <v>141</v>
      </c>
      <c r="H240" s="33">
        <v>42</v>
      </c>
      <c r="I240" s="33">
        <v>47</v>
      </c>
      <c r="J240" s="33">
        <v>89</v>
      </c>
      <c r="K240" s="33">
        <v>29</v>
      </c>
      <c r="L240" s="33">
        <v>35</v>
      </c>
      <c r="M240" s="33">
        <v>64</v>
      </c>
      <c r="N240" s="33">
        <v>22</v>
      </c>
      <c r="O240" s="33">
        <v>29</v>
      </c>
      <c r="P240" s="33">
        <v>51</v>
      </c>
      <c r="Q240" s="33">
        <v>13</v>
      </c>
      <c r="R240" s="33">
        <v>22</v>
      </c>
      <c r="S240" s="33">
        <v>35</v>
      </c>
    </row>
    <row r="241" spans="1:19" x14ac:dyDescent="0.2">
      <c r="A241" s="42" t="s">
        <v>88</v>
      </c>
      <c r="B241" s="51">
        <v>313</v>
      </c>
      <c r="C241" s="51">
        <v>586</v>
      </c>
      <c r="D241" s="51">
        <v>899</v>
      </c>
      <c r="E241" s="33">
        <v>73</v>
      </c>
      <c r="F241" s="33">
        <v>168</v>
      </c>
      <c r="G241" s="33">
        <v>241</v>
      </c>
      <c r="H241" s="33">
        <v>68</v>
      </c>
      <c r="I241" s="33">
        <v>126</v>
      </c>
      <c r="J241" s="33">
        <v>194</v>
      </c>
      <c r="K241" s="33">
        <v>53</v>
      </c>
      <c r="L241" s="33">
        <v>101</v>
      </c>
      <c r="M241" s="33">
        <v>154</v>
      </c>
      <c r="N241" s="33">
        <v>50</v>
      </c>
      <c r="O241" s="33">
        <v>85</v>
      </c>
      <c r="P241" s="33">
        <v>135</v>
      </c>
      <c r="Q241" s="33">
        <v>69</v>
      </c>
      <c r="R241" s="33">
        <v>106</v>
      </c>
      <c r="S241" s="33">
        <v>175</v>
      </c>
    </row>
    <row r="242" spans="1:19" x14ac:dyDescent="0.2">
      <c r="A242" s="42" t="s">
        <v>104</v>
      </c>
      <c r="B242" s="51">
        <v>17</v>
      </c>
      <c r="C242" s="51">
        <v>18</v>
      </c>
      <c r="D242" s="51">
        <v>35</v>
      </c>
      <c r="E242" s="33">
        <v>0</v>
      </c>
      <c r="F242" s="33">
        <v>0</v>
      </c>
      <c r="G242" s="33">
        <v>0</v>
      </c>
      <c r="H242" s="33">
        <v>0</v>
      </c>
      <c r="I242" s="33">
        <v>0</v>
      </c>
      <c r="J242" s="33">
        <v>0</v>
      </c>
      <c r="K242" s="33">
        <v>1</v>
      </c>
      <c r="L242" s="33">
        <v>3</v>
      </c>
      <c r="M242" s="33">
        <v>4</v>
      </c>
      <c r="N242" s="33">
        <v>3</v>
      </c>
      <c r="O242" s="33">
        <v>0</v>
      </c>
      <c r="P242" s="33">
        <v>3</v>
      </c>
      <c r="Q242" s="33">
        <v>13</v>
      </c>
      <c r="R242" s="33">
        <v>15</v>
      </c>
      <c r="S242" s="33">
        <v>28</v>
      </c>
    </row>
    <row r="243" spans="1:19" x14ac:dyDescent="0.2">
      <c r="A243" s="42" t="s">
        <v>213</v>
      </c>
      <c r="B243" s="51">
        <v>48</v>
      </c>
      <c r="C243" s="51">
        <v>43</v>
      </c>
      <c r="D243" s="51">
        <v>91</v>
      </c>
      <c r="E243" s="33">
        <v>17</v>
      </c>
      <c r="F243" s="33">
        <v>12</v>
      </c>
      <c r="G243" s="33">
        <v>29</v>
      </c>
      <c r="H243" s="33">
        <v>13</v>
      </c>
      <c r="I243" s="33">
        <v>14</v>
      </c>
      <c r="J243" s="33">
        <v>27</v>
      </c>
      <c r="K243" s="33">
        <v>13</v>
      </c>
      <c r="L243" s="33">
        <v>10</v>
      </c>
      <c r="M243" s="33">
        <v>23</v>
      </c>
      <c r="N243" s="33">
        <v>5</v>
      </c>
      <c r="O243" s="33">
        <v>7</v>
      </c>
      <c r="P243" s="33">
        <v>12</v>
      </c>
      <c r="Q243" s="33">
        <v>0</v>
      </c>
      <c r="R243" s="33">
        <v>0</v>
      </c>
      <c r="S243" s="33">
        <v>0</v>
      </c>
    </row>
    <row r="244" spans="1:19" x14ac:dyDescent="0.2">
      <c r="A244" s="42" t="s">
        <v>99</v>
      </c>
      <c r="B244" s="51">
        <v>1</v>
      </c>
      <c r="C244" s="51">
        <v>0</v>
      </c>
      <c r="D244" s="51">
        <v>1</v>
      </c>
      <c r="E244" s="33">
        <v>0</v>
      </c>
      <c r="F244" s="33">
        <v>0</v>
      </c>
      <c r="G244" s="33">
        <v>0</v>
      </c>
      <c r="H244" s="33">
        <v>0</v>
      </c>
      <c r="I244" s="33">
        <v>0</v>
      </c>
      <c r="J244" s="33">
        <v>0</v>
      </c>
      <c r="K244" s="33">
        <v>0</v>
      </c>
      <c r="L244" s="33">
        <v>0</v>
      </c>
      <c r="M244" s="33">
        <v>0</v>
      </c>
      <c r="N244" s="33">
        <v>0</v>
      </c>
      <c r="O244" s="33">
        <v>0</v>
      </c>
      <c r="P244" s="33">
        <v>0</v>
      </c>
      <c r="Q244" s="33">
        <v>1</v>
      </c>
      <c r="R244" s="33">
        <v>0</v>
      </c>
      <c r="S244" s="33">
        <v>1</v>
      </c>
    </row>
    <row r="245" spans="1:19" x14ac:dyDescent="0.2">
      <c r="A245" s="42" t="s">
        <v>194</v>
      </c>
      <c r="B245" s="51">
        <v>54</v>
      </c>
      <c r="C245" s="51">
        <v>39</v>
      </c>
      <c r="D245" s="51">
        <v>93</v>
      </c>
      <c r="E245" s="33">
        <v>22</v>
      </c>
      <c r="F245" s="33">
        <v>18</v>
      </c>
      <c r="G245" s="33">
        <v>40</v>
      </c>
      <c r="H245" s="33">
        <v>10</v>
      </c>
      <c r="I245" s="33">
        <v>7</v>
      </c>
      <c r="J245" s="33">
        <v>17</v>
      </c>
      <c r="K245" s="33">
        <v>8</v>
      </c>
      <c r="L245" s="33">
        <v>3</v>
      </c>
      <c r="M245" s="33">
        <v>11</v>
      </c>
      <c r="N245" s="33">
        <v>11</v>
      </c>
      <c r="O245" s="33">
        <v>5</v>
      </c>
      <c r="P245" s="33">
        <v>16</v>
      </c>
      <c r="Q245" s="33">
        <v>3</v>
      </c>
      <c r="R245" s="33">
        <v>6</v>
      </c>
      <c r="S245" s="33">
        <v>9</v>
      </c>
    </row>
    <row r="246" spans="1:19" x14ac:dyDescent="0.2">
      <c r="A246" s="42" t="s">
        <v>103</v>
      </c>
      <c r="B246" s="51">
        <v>21</v>
      </c>
      <c r="C246" s="51">
        <v>21</v>
      </c>
      <c r="D246" s="51">
        <v>42</v>
      </c>
      <c r="E246" s="33">
        <v>9</v>
      </c>
      <c r="F246" s="33">
        <v>10</v>
      </c>
      <c r="G246" s="33">
        <v>19</v>
      </c>
      <c r="H246" s="33">
        <v>5</v>
      </c>
      <c r="I246" s="33">
        <v>2</v>
      </c>
      <c r="J246" s="33">
        <v>7</v>
      </c>
      <c r="K246" s="33">
        <v>4</v>
      </c>
      <c r="L246" s="33">
        <v>3</v>
      </c>
      <c r="M246" s="33">
        <v>7</v>
      </c>
      <c r="N246" s="33">
        <v>1</v>
      </c>
      <c r="O246" s="33">
        <v>3</v>
      </c>
      <c r="P246" s="33">
        <v>4</v>
      </c>
      <c r="Q246" s="33">
        <v>2</v>
      </c>
      <c r="R246" s="33">
        <v>3</v>
      </c>
      <c r="S246" s="33">
        <v>5</v>
      </c>
    </row>
    <row r="247" spans="1:19" x14ac:dyDescent="0.2">
      <c r="A247" s="42" t="s">
        <v>94</v>
      </c>
      <c r="B247" s="51">
        <v>9</v>
      </c>
      <c r="C247" s="51">
        <v>4</v>
      </c>
      <c r="D247" s="51">
        <v>13</v>
      </c>
      <c r="E247" s="33">
        <v>0</v>
      </c>
      <c r="F247" s="33">
        <v>0</v>
      </c>
      <c r="G247" s="33">
        <v>0</v>
      </c>
      <c r="H247" s="33">
        <v>0</v>
      </c>
      <c r="I247" s="33">
        <v>0</v>
      </c>
      <c r="J247" s="33">
        <v>0</v>
      </c>
      <c r="K247" s="33">
        <v>0</v>
      </c>
      <c r="L247" s="33">
        <v>0</v>
      </c>
      <c r="M247" s="33">
        <v>0</v>
      </c>
      <c r="N247" s="33">
        <v>1</v>
      </c>
      <c r="O247" s="33">
        <v>1</v>
      </c>
      <c r="P247" s="33">
        <v>2</v>
      </c>
      <c r="Q247" s="33">
        <v>8</v>
      </c>
      <c r="R247" s="33">
        <v>3</v>
      </c>
      <c r="S247" s="33">
        <v>11</v>
      </c>
    </row>
    <row r="248" spans="1:19" x14ac:dyDescent="0.2">
      <c r="A248" s="42" t="s">
        <v>221</v>
      </c>
      <c r="B248" s="51">
        <v>161</v>
      </c>
      <c r="C248" s="51">
        <v>46</v>
      </c>
      <c r="D248" s="51">
        <v>207</v>
      </c>
      <c r="E248" s="33">
        <v>37</v>
      </c>
      <c r="F248" s="33">
        <v>10</v>
      </c>
      <c r="G248" s="33">
        <v>47</v>
      </c>
      <c r="H248" s="33">
        <v>46</v>
      </c>
      <c r="I248" s="33">
        <v>19</v>
      </c>
      <c r="J248" s="33">
        <v>65</v>
      </c>
      <c r="K248" s="33">
        <v>34</v>
      </c>
      <c r="L248" s="33">
        <v>7</v>
      </c>
      <c r="M248" s="33">
        <v>41</v>
      </c>
      <c r="N248" s="33">
        <v>34</v>
      </c>
      <c r="O248" s="33">
        <v>4</v>
      </c>
      <c r="P248" s="33">
        <v>38</v>
      </c>
      <c r="Q248" s="33">
        <v>10</v>
      </c>
      <c r="R248" s="33">
        <v>6</v>
      </c>
      <c r="S248" s="33">
        <v>16</v>
      </c>
    </row>
    <row r="249" spans="1:19" x14ac:dyDescent="0.2">
      <c r="A249" s="42" t="s">
        <v>102</v>
      </c>
      <c r="B249" s="51">
        <v>121</v>
      </c>
      <c r="C249" s="51">
        <v>44</v>
      </c>
      <c r="D249" s="51">
        <v>165</v>
      </c>
      <c r="E249" s="33">
        <v>1</v>
      </c>
      <c r="F249" s="33">
        <v>0</v>
      </c>
      <c r="G249" s="33">
        <v>1</v>
      </c>
      <c r="H249" s="33">
        <v>8</v>
      </c>
      <c r="I249" s="33">
        <v>1</v>
      </c>
      <c r="J249" s="33">
        <v>9</v>
      </c>
      <c r="K249" s="33">
        <v>11</v>
      </c>
      <c r="L249" s="33">
        <v>5</v>
      </c>
      <c r="M249" s="33">
        <v>16</v>
      </c>
      <c r="N249" s="33">
        <v>41</v>
      </c>
      <c r="O249" s="33">
        <v>17</v>
      </c>
      <c r="P249" s="33">
        <v>58</v>
      </c>
      <c r="Q249" s="33">
        <v>60</v>
      </c>
      <c r="R249" s="33">
        <v>21</v>
      </c>
      <c r="S249" s="33">
        <v>81</v>
      </c>
    </row>
    <row r="250" spans="1:19" x14ac:dyDescent="0.2">
      <c r="A250" s="42" t="s">
        <v>227</v>
      </c>
      <c r="B250" s="51">
        <v>111</v>
      </c>
      <c r="C250" s="51">
        <v>46</v>
      </c>
      <c r="D250" s="51">
        <v>157</v>
      </c>
      <c r="E250" s="33">
        <v>66</v>
      </c>
      <c r="F250" s="33">
        <v>23</v>
      </c>
      <c r="G250" s="33">
        <v>89</v>
      </c>
      <c r="H250" s="33">
        <v>31</v>
      </c>
      <c r="I250" s="33">
        <v>15</v>
      </c>
      <c r="J250" s="33">
        <v>46</v>
      </c>
      <c r="K250" s="33">
        <v>14</v>
      </c>
      <c r="L250" s="33">
        <v>8</v>
      </c>
      <c r="M250" s="33">
        <v>22</v>
      </c>
      <c r="N250" s="33">
        <v>0</v>
      </c>
      <c r="O250" s="33">
        <v>0</v>
      </c>
      <c r="P250" s="33">
        <v>0</v>
      </c>
      <c r="Q250" s="33">
        <v>0</v>
      </c>
      <c r="R250" s="33">
        <v>0</v>
      </c>
      <c r="S250" s="33">
        <v>0</v>
      </c>
    </row>
    <row r="251" spans="1:19" x14ac:dyDescent="0.2">
      <c r="A251" s="42" t="s">
        <v>101</v>
      </c>
      <c r="B251" s="51">
        <v>149</v>
      </c>
      <c r="C251" s="51">
        <v>45</v>
      </c>
      <c r="D251" s="51">
        <v>194</v>
      </c>
      <c r="E251" s="33">
        <v>0</v>
      </c>
      <c r="F251" s="33">
        <v>0</v>
      </c>
      <c r="G251" s="33">
        <v>0</v>
      </c>
      <c r="H251" s="33">
        <v>4</v>
      </c>
      <c r="I251" s="33">
        <v>0</v>
      </c>
      <c r="J251" s="33">
        <v>4</v>
      </c>
      <c r="K251" s="33">
        <v>22</v>
      </c>
      <c r="L251" s="33">
        <v>3</v>
      </c>
      <c r="M251" s="33">
        <v>25</v>
      </c>
      <c r="N251" s="33">
        <v>44</v>
      </c>
      <c r="O251" s="33">
        <v>22</v>
      </c>
      <c r="P251" s="33">
        <v>66</v>
      </c>
      <c r="Q251" s="33">
        <v>79</v>
      </c>
      <c r="R251" s="33">
        <v>20</v>
      </c>
      <c r="S251" s="33">
        <v>99</v>
      </c>
    </row>
    <row r="252" spans="1:19" x14ac:dyDescent="0.2">
      <c r="A252" s="42" t="s">
        <v>228</v>
      </c>
      <c r="B252" s="51">
        <v>178</v>
      </c>
      <c r="C252" s="51">
        <v>105</v>
      </c>
      <c r="D252" s="51">
        <v>283</v>
      </c>
      <c r="E252" s="33">
        <v>85</v>
      </c>
      <c r="F252" s="33">
        <v>53</v>
      </c>
      <c r="G252" s="33">
        <v>138</v>
      </c>
      <c r="H252" s="33">
        <v>51</v>
      </c>
      <c r="I252" s="33">
        <v>29</v>
      </c>
      <c r="J252" s="33">
        <v>80</v>
      </c>
      <c r="K252" s="33">
        <v>42</v>
      </c>
      <c r="L252" s="33">
        <v>23</v>
      </c>
      <c r="M252" s="33">
        <v>65</v>
      </c>
      <c r="N252" s="33">
        <v>0</v>
      </c>
      <c r="O252" s="33">
        <v>0</v>
      </c>
      <c r="P252" s="33">
        <v>0</v>
      </c>
      <c r="Q252" s="33">
        <v>0</v>
      </c>
      <c r="R252" s="33">
        <v>0</v>
      </c>
      <c r="S252" s="33">
        <v>0</v>
      </c>
    </row>
    <row r="253" spans="1:19" x14ac:dyDescent="0.2">
      <c r="A253" s="42" t="s">
        <v>100</v>
      </c>
      <c r="B253" s="51">
        <v>24</v>
      </c>
      <c r="C253" s="51">
        <v>52</v>
      </c>
      <c r="D253" s="51">
        <v>76</v>
      </c>
      <c r="E253" s="33">
        <v>0</v>
      </c>
      <c r="F253" s="33">
        <v>0</v>
      </c>
      <c r="G253" s="33">
        <v>0</v>
      </c>
      <c r="H253" s="33">
        <v>0</v>
      </c>
      <c r="I253" s="33">
        <v>0</v>
      </c>
      <c r="J253" s="33">
        <v>0</v>
      </c>
      <c r="K253" s="33">
        <v>0</v>
      </c>
      <c r="L253" s="33">
        <v>0</v>
      </c>
      <c r="M253" s="33">
        <v>0</v>
      </c>
      <c r="N253" s="33">
        <v>6</v>
      </c>
      <c r="O253" s="33">
        <v>4</v>
      </c>
      <c r="P253" s="33">
        <v>10</v>
      </c>
      <c r="Q253" s="33">
        <v>18</v>
      </c>
      <c r="R253" s="33">
        <v>48</v>
      </c>
      <c r="S253" s="33">
        <v>66</v>
      </c>
    </row>
    <row r="254" spans="1:19" x14ac:dyDescent="0.2">
      <c r="A254" s="42" t="s">
        <v>214</v>
      </c>
      <c r="B254" s="51">
        <v>109</v>
      </c>
      <c r="C254" s="51">
        <v>218</v>
      </c>
      <c r="D254" s="51">
        <v>327</v>
      </c>
      <c r="E254" s="33">
        <v>46</v>
      </c>
      <c r="F254" s="33">
        <v>88</v>
      </c>
      <c r="G254" s="33">
        <v>134</v>
      </c>
      <c r="H254" s="33">
        <v>28</v>
      </c>
      <c r="I254" s="33">
        <v>58</v>
      </c>
      <c r="J254" s="33">
        <v>86</v>
      </c>
      <c r="K254" s="33">
        <v>22</v>
      </c>
      <c r="L254" s="33">
        <v>36</v>
      </c>
      <c r="M254" s="33">
        <v>58</v>
      </c>
      <c r="N254" s="33">
        <v>13</v>
      </c>
      <c r="O254" s="33">
        <v>36</v>
      </c>
      <c r="P254" s="33">
        <v>49</v>
      </c>
      <c r="Q254" s="33">
        <v>0</v>
      </c>
      <c r="R254" s="33">
        <v>0</v>
      </c>
      <c r="S254" s="33">
        <v>0</v>
      </c>
    </row>
    <row r="255" spans="1:19" x14ac:dyDescent="0.2">
      <c r="A255" s="40" t="s">
        <v>44</v>
      </c>
      <c r="B255" s="35">
        <v>488</v>
      </c>
      <c r="C255" s="35">
        <v>873</v>
      </c>
      <c r="D255" s="35">
        <v>1361</v>
      </c>
      <c r="E255" s="35">
        <v>116</v>
      </c>
      <c r="F255" s="35">
        <v>224</v>
      </c>
      <c r="G255" s="35">
        <v>340</v>
      </c>
      <c r="H255" s="35">
        <v>105</v>
      </c>
      <c r="I255" s="35">
        <v>169</v>
      </c>
      <c r="J255" s="35">
        <v>274</v>
      </c>
      <c r="K255" s="35">
        <v>91</v>
      </c>
      <c r="L255" s="35">
        <v>174</v>
      </c>
      <c r="M255" s="35">
        <v>265</v>
      </c>
      <c r="N255" s="35">
        <v>91</v>
      </c>
      <c r="O255" s="35">
        <v>151</v>
      </c>
      <c r="P255" s="35">
        <v>242</v>
      </c>
      <c r="Q255" s="35">
        <v>85</v>
      </c>
      <c r="R255" s="35">
        <v>155</v>
      </c>
      <c r="S255" s="35">
        <v>240</v>
      </c>
    </row>
    <row r="256" spans="1:19" x14ac:dyDescent="0.2">
      <c r="A256" s="45" t="s">
        <v>221</v>
      </c>
      <c r="B256" s="51">
        <v>80</v>
      </c>
      <c r="C256" s="51">
        <v>24</v>
      </c>
      <c r="D256" s="51">
        <v>104</v>
      </c>
      <c r="E256" s="34">
        <v>16</v>
      </c>
      <c r="F256" s="34">
        <v>7</v>
      </c>
      <c r="G256" s="34">
        <v>23</v>
      </c>
      <c r="H256" s="34">
        <v>18</v>
      </c>
      <c r="I256" s="34">
        <v>5</v>
      </c>
      <c r="J256" s="34">
        <v>23</v>
      </c>
      <c r="K256" s="34">
        <v>20</v>
      </c>
      <c r="L256" s="34">
        <v>7</v>
      </c>
      <c r="M256" s="34">
        <v>27</v>
      </c>
      <c r="N256" s="34">
        <v>19</v>
      </c>
      <c r="O256" s="34">
        <v>3</v>
      </c>
      <c r="P256" s="34">
        <v>22</v>
      </c>
      <c r="Q256" s="34">
        <v>7</v>
      </c>
      <c r="R256" s="34">
        <v>2</v>
      </c>
      <c r="S256" s="34">
        <v>9</v>
      </c>
    </row>
    <row r="257" spans="1:19" x14ac:dyDescent="0.2">
      <c r="A257" s="45" t="s">
        <v>97</v>
      </c>
      <c r="B257" s="51">
        <v>0</v>
      </c>
      <c r="C257" s="51">
        <v>1</v>
      </c>
      <c r="D257" s="51">
        <v>1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1</v>
      </c>
      <c r="P257" s="34">
        <v>1</v>
      </c>
      <c r="Q257" s="34">
        <v>0</v>
      </c>
      <c r="R257" s="34">
        <v>0</v>
      </c>
      <c r="S257" s="34">
        <v>0</v>
      </c>
    </row>
    <row r="258" spans="1:19" x14ac:dyDescent="0.2">
      <c r="A258" s="45" t="s">
        <v>193</v>
      </c>
      <c r="B258" s="51">
        <v>72</v>
      </c>
      <c r="C258" s="51">
        <v>113</v>
      </c>
      <c r="D258" s="51">
        <v>185</v>
      </c>
      <c r="E258" s="34">
        <v>24</v>
      </c>
      <c r="F258" s="34">
        <v>37</v>
      </c>
      <c r="G258" s="34">
        <v>61</v>
      </c>
      <c r="H258" s="34">
        <v>14</v>
      </c>
      <c r="I258" s="34">
        <v>16</v>
      </c>
      <c r="J258" s="34">
        <v>30</v>
      </c>
      <c r="K258" s="34">
        <v>10</v>
      </c>
      <c r="L258" s="34">
        <v>24</v>
      </c>
      <c r="M258" s="34">
        <v>34</v>
      </c>
      <c r="N258" s="34">
        <v>10</v>
      </c>
      <c r="O258" s="34">
        <v>22</v>
      </c>
      <c r="P258" s="34">
        <v>32</v>
      </c>
      <c r="Q258" s="34">
        <v>14</v>
      </c>
      <c r="R258" s="34">
        <v>14</v>
      </c>
      <c r="S258" s="34">
        <v>28</v>
      </c>
    </row>
    <row r="259" spans="1:19" x14ac:dyDescent="0.2">
      <c r="A259" s="45" t="s">
        <v>88</v>
      </c>
      <c r="B259" s="51">
        <v>159</v>
      </c>
      <c r="C259" s="51">
        <v>266</v>
      </c>
      <c r="D259" s="51">
        <v>425</v>
      </c>
      <c r="E259" s="34">
        <v>41</v>
      </c>
      <c r="F259" s="34">
        <v>63</v>
      </c>
      <c r="G259" s="34">
        <v>104</v>
      </c>
      <c r="H259" s="34">
        <v>36</v>
      </c>
      <c r="I259" s="34">
        <v>55</v>
      </c>
      <c r="J259" s="34">
        <v>91</v>
      </c>
      <c r="K259" s="34">
        <v>28</v>
      </c>
      <c r="L259" s="34">
        <v>54</v>
      </c>
      <c r="M259" s="34">
        <v>82</v>
      </c>
      <c r="N259" s="34">
        <v>28</v>
      </c>
      <c r="O259" s="34">
        <v>45</v>
      </c>
      <c r="P259" s="34">
        <v>73</v>
      </c>
      <c r="Q259" s="34">
        <v>26</v>
      </c>
      <c r="R259" s="34">
        <v>49</v>
      </c>
      <c r="S259" s="34">
        <v>75</v>
      </c>
    </row>
    <row r="260" spans="1:19" x14ac:dyDescent="0.2">
      <c r="A260" s="45" t="s">
        <v>256</v>
      </c>
      <c r="B260" s="51">
        <v>10</v>
      </c>
      <c r="C260" s="51">
        <v>29</v>
      </c>
      <c r="D260" s="51">
        <v>39</v>
      </c>
      <c r="E260" s="34">
        <v>10</v>
      </c>
      <c r="F260" s="34">
        <v>29</v>
      </c>
      <c r="G260" s="34">
        <v>39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</row>
    <row r="261" spans="1:19" x14ac:dyDescent="0.2">
      <c r="A261" s="45" t="s">
        <v>194</v>
      </c>
      <c r="B261" s="51">
        <v>35</v>
      </c>
      <c r="C261" s="51">
        <v>26</v>
      </c>
      <c r="D261" s="51">
        <v>61</v>
      </c>
      <c r="E261" s="34">
        <v>7</v>
      </c>
      <c r="F261" s="34">
        <v>3</v>
      </c>
      <c r="G261" s="34">
        <v>10</v>
      </c>
      <c r="H261" s="34">
        <v>6</v>
      </c>
      <c r="I261" s="34">
        <v>3</v>
      </c>
      <c r="J261" s="34">
        <v>9</v>
      </c>
      <c r="K261" s="34">
        <v>7</v>
      </c>
      <c r="L261" s="34">
        <v>4</v>
      </c>
      <c r="M261" s="34">
        <v>11</v>
      </c>
      <c r="N261" s="34">
        <v>6</v>
      </c>
      <c r="O261" s="34">
        <v>8</v>
      </c>
      <c r="P261" s="34">
        <v>14</v>
      </c>
      <c r="Q261" s="34">
        <v>9</v>
      </c>
      <c r="R261" s="34">
        <v>8</v>
      </c>
      <c r="S261" s="34">
        <v>17</v>
      </c>
    </row>
    <row r="262" spans="1:19" x14ac:dyDescent="0.2">
      <c r="A262" s="45" t="s">
        <v>94</v>
      </c>
      <c r="B262" s="51">
        <v>6</v>
      </c>
      <c r="C262" s="51">
        <v>3</v>
      </c>
      <c r="D262" s="51">
        <v>9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6</v>
      </c>
      <c r="R262" s="34">
        <v>3</v>
      </c>
      <c r="S262" s="34">
        <v>9</v>
      </c>
    </row>
    <row r="263" spans="1:19" s="5" customFormat="1" x14ac:dyDescent="0.2">
      <c r="A263" s="45" t="s">
        <v>70</v>
      </c>
      <c r="B263" s="51">
        <v>2</v>
      </c>
      <c r="C263" s="51">
        <v>2</v>
      </c>
      <c r="D263" s="51">
        <v>4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1</v>
      </c>
      <c r="P263" s="34">
        <v>1</v>
      </c>
      <c r="Q263" s="34">
        <v>2</v>
      </c>
      <c r="R263" s="34">
        <v>1</v>
      </c>
      <c r="S263" s="34">
        <v>3</v>
      </c>
    </row>
    <row r="264" spans="1:19" s="5" customFormat="1" x14ac:dyDescent="0.2">
      <c r="A264" s="45" t="s">
        <v>186</v>
      </c>
      <c r="B264" s="51">
        <v>88</v>
      </c>
      <c r="C264" s="51">
        <v>323</v>
      </c>
      <c r="D264" s="51">
        <v>411</v>
      </c>
      <c r="E264" s="34">
        <v>18</v>
      </c>
      <c r="F264" s="34">
        <v>85</v>
      </c>
      <c r="G264" s="34">
        <v>103</v>
      </c>
      <c r="H264" s="34">
        <v>21</v>
      </c>
      <c r="I264" s="34">
        <v>72</v>
      </c>
      <c r="J264" s="34">
        <v>93</v>
      </c>
      <c r="K264" s="34">
        <v>16</v>
      </c>
      <c r="L264" s="34">
        <v>58</v>
      </c>
      <c r="M264" s="34">
        <v>74</v>
      </c>
      <c r="N264" s="34">
        <v>20</v>
      </c>
      <c r="O264" s="34">
        <v>57</v>
      </c>
      <c r="P264" s="34">
        <v>77</v>
      </c>
      <c r="Q264" s="34">
        <v>13</v>
      </c>
      <c r="R264" s="34">
        <v>51</v>
      </c>
      <c r="S264" s="34">
        <v>64</v>
      </c>
    </row>
    <row r="265" spans="1:19" x14ac:dyDescent="0.2">
      <c r="A265" s="45" t="s">
        <v>201</v>
      </c>
      <c r="B265" s="51">
        <v>36</v>
      </c>
      <c r="C265" s="51">
        <v>86</v>
      </c>
      <c r="D265" s="51">
        <v>122</v>
      </c>
      <c r="E265" s="34">
        <v>0</v>
      </c>
      <c r="F265" s="34">
        <v>0</v>
      </c>
      <c r="G265" s="34">
        <v>0</v>
      </c>
      <c r="H265" s="34">
        <v>10</v>
      </c>
      <c r="I265" s="34">
        <v>18</v>
      </c>
      <c r="J265" s="34">
        <v>28</v>
      </c>
      <c r="K265" s="34">
        <v>10</v>
      </c>
      <c r="L265" s="34">
        <v>27</v>
      </c>
      <c r="M265" s="34">
        <v>37</v>
      </c>
      <c r="N265" s="34">
        <v>8</v>
      </c>
      <c r="O265" s="34">
        <v>14</v>
      </c>
      <c r="P265" s="34">
        <v>22</v>
      </c>
      <c r="Q265" s="34">
        <v>8</v>
      </c>
      <c r="R265" s="34">
        <v>27</v>
      </c>
      <c r="S265" s="34">
        <v>35</v>
      </c>
    </row>
    <row r="266" spans="1:19" x14ac:dyDescent="0.2">
      <c r="A266" s="40" t="s">
        <v>7</v>
      </c>
      <c r="B266" s="35">
        <v>955</v>
      </c>
      <c r="C266" s="35">
        <v>1569</v>
      </c>
      <c r="D266" s="35">
        <v>2524</v>
      </c>
      <c r="E266" s="35">
        <v>289</v>
      </c>
      <c r="F266" s="35">
        <v>429</v>
      </c>
      <c r="G266" s="35">
        <v>718</v>
      </c>
      <c r="H266" s="35">
        <v>205</v>
      </c>
      <c r="I266" s="35">
        <v>309</v>
      </c>
      <c r="J266" s="35">
        <v>514</v>
      </c>
      <c r="K266" s="35">
        <v>184</v>
      </c>
      <c r="L266" s="35">
        <v>305</v>
      </c>
      <c r="M266" s="35">
        <v>489</v>
      </c>
      <c r="N266" s="35">
        <v>169</v>
      </c>
      <c r="O266" s="35">
        <v>318</v>
      </c>
      <c r="P266" s="35">
        <v>487</v>
      </c>
      <c r="Q266" s="35">
        <v>108</v>
      </c>
      <c r="R266" s="35">
        <v>208</v>
      </c>
      <c r="S266" s="35">
        <v>316</v>
      </c>
    </row>
    <row r="267" spans="1:19" x14ac:dyDescent="0.2">
      <c r="A267" s="45" t="s">
        <v>221</v>
      </c>
      <c r="B267" s="51">
        <v>183</v>
      </c>
      <c r="C267" s="51">
        <v>69</v>
      </c>
      <c r="D267" s="51">
        <v>252</v>
      </c>
      <c r="E267" s="34">
        <v>71</v>
      </c>
      <c r="F267" s="34">
        <v>22</v>
      </c>
      <c r="G267" s="34">
        <v>93</v>
      </c>
      <c r="H267" s="34">
        <v>45</v>
      </c>
      <c r="I267" s="34">
        <v>15</v>
      </c>
      <c r="J267" s="34">
        <v>60</v>
      </c>
      <c r="K267" s="34">
        <v>40</v>
      </c>
      <c r="L267" s="34">
        <v>12</v>
      </c>
      <c r="M267" s="34">
        <v>52</v>
      </c>
      <c r="N267" s="34">
        <v>18</v>
      </c>
      <c r="O267" s="34">
        <v>9</v>
      </c>
      <c r="P267" s="34">
        <v>27</v>
      </c>
      <c r="Q267" s="34">
        <v>9</v>
      </c>
      <c r="R267" s="34">
        <v>11</v>
      </c>
      <c r="S267" s="34">
        <v>20</v>
      </c>
    </row>
    <row r="268" spans="1:19" x14ac:dyDescent="0.2">
      <c r="A268" s="45" t="s">
        <v>148</v>
      </c>
      <c r="B268" s="51">
        <v>55</v>
      </c>
      <c r="C268" s="51">
        <v>32</v>
      </c>
      <c r="D268" s="51">
        <v>87</v>
      </c>
      <c r="E268" s="34">
        <v>1</v>
      </c>
      <c r="F268" s="34">
        <v>0</v>
      </c>
      <c r="G268" s="34">
        <v>1</v>
      </c>
      <c r="H268" s="34">
        <v>3</v>
      </c>
      <c r="I268" s="34">
        <v>0</v>
      </c>
      <c r="J268" s="34">
        <v>3</v>
      </c>
      <c r="K268" s="34">
        <v>23</v>
      </c>
      <c r="L268" s="34">
        <v>8</v>
      </c>
      <c r="M268" s="34">
        <v>31</v>
      </c>
      <c r="N268" s="34">
        <v>17</v>
      </c>
      <c r="O268" s="34">
        <v>16</v>
      </c>
      <c r="P268" s="34">
        <v>33</v>
      </c>
      <c r="Q268" s="34">
        <v>11</v>
      </c>
      <c r="R268" s="34">
        <v>8</v>
      </c>
      <c r="S268" s="34">
        <v>19</v>
      </c>
    </row>
    <row r="269" spans="1:19" x14ac:dyDescent="0.2">
      <c r="A269" s="45" t="s">
        <v>239</v>
      </c>
      <c r="B269" s="51">
        <v>45</v>
      </c>
      <c r="C269" s="51">
        <v>28</v>
      </c>
      <c r="D269" s="51">
        <v>73</v>
      </c>
      <c r="E269" s="34">
        <v>28</v>
      </c>
      <c r="F269" s="34">
        <v>21</v>
      </c>
      <c r="G269" s="34">
        <v>49</v>
      </c>
      <c r="H269" s="34">
        <v>17</v>
      </c>
      <c r="I269" s="34">
        <v>7</v>
      </c>
      <c r="J269" s="34">
        <v>24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</row>
    <row r="270" spans="1:19" x14ac:dyDescent="0.2">
      <c r="A270" s="45" t="s">
        <v>192</v>
      </c>
      <c r="B270" s="51">
        <v>66</v>
      </c>
      <c r="C270" s="51">
        <v>117</v>
      </c>
      <c r="D270" s="51">
        <v>183</v>
      </c>
      <c r="E270" s="34">
        <v>15</v>
      </c>
      <c r="F270" s="34">
        <v>31</v>
      </c>
      <c r="G270" s="34">
        <v>46</v>
      </c>
      <c r="H270" s="34">
        <v>15</v>
      </c>
      <c r="I270" s="34">
        <v>20</v>
      </c>
      <c r="J270" s="34">
        <v>35</v>
      </c>
      <c r="K270" s="34">
        <v>9</v>
      </c>
      <c r="L270" s="34">
        <v>27</v>
      </c>
      <c r="M270" s="34">
        <v>36</v>
      </c>
      <c r="N270" s="34">
        <v>14</v>
      </c>
      <c r="O270" s="34">
        <v>20</v>
      </c>
      <c r="P270" s="34">
        <v>34</v>
      </c>
      <c r="Q270" s="34">
        <v>13</v>
      </c>
      <c r="R270" s="34">
        <v>19</v>
      </c>
      <c r="S270" s="34">
        <v>32</v>
      </c>
    </row>
    <row r="271" spans="1:19" x14ac:dyDescent="0.2">
      <c r="A271" s="45" t="s">
        <v>98</v>
      </c>
      <c r="B271" s="51">
        <v>2</v>
      </c>
      <c r="C271" s="51">
        <v>1</v>
      </c>
      <c r="D271" s="51">
        <v>3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1</v>
      </c>
      <c r="M271" s="34">
        <v>1</v>
      </c>
      <c r="N271" s="34">
        <v>2</v>
      </c>
      <c r="O271" s="34">
        <v>0</v>
      </c>
      <c r="P271" s="34">
        <v>2</v>
      </c>
      <c r="Q271" s="34">
        <v>0</v>
      </c>
      <c r="R271" s="34">
        <v>0</v>
      </c>
      <c r="S271" s="34">
        <v>0</v>
      </c>
    </row>
    <row r="272" spans="1:19" x14ac:dyDescent="0.2">
      <c r="A272" s="45" t="s">
        <v>188</v>
      </c>
      <c r="B272" s="51">
        <v>81</v>
      </c>
      <c r="C272" s="51">
        <v>87</v>
      </c>
      <c r="D272" s="51">
        <v>168</v>
      </c>
      <c r="E272" s="34">
        <v>37</v>
      </c>
      <c r="F272" s="34">
        <v>20</v>
      </c>
      <c r="G272" s="34">
        <v>57</v>
      </c>
      <c r="H272" s="34">
        <v>13</v>
      </c>
      <c r="I272" s="34">
        <v>19</v>
      </c>
      <c r="J272" s="34">
        <v>32</v>
      </c>
      <c r="K272" s="34">
        <v>11</v>
      </c>
      <c r="L272" s="34">
        <v>17</v>
      </c>
      <c r="M272" s="34">
        <v>28</v>
      </c>
      <c r="N272" s="34">
        <v>16</v>
      </c>
      <c r="O272" s="34">
        <v>17</v>
      </c>
      <c r="P272" s="34">
        <v>33</v>
      </c>
      <c r="Q272" s="34">
        <v>4</v>
      </c>
      <c r="R272" s="34">
        <v>14</v>
      </c>
      <c r="S272" s="34">
        <v>18</v>
      </c>
    </row>
    <row r="273" spans="1:19" x14ac:dyDescent="0.2">
      <c r="A273" s="45" t="s">
        <v>193</v>
      </c>
      <c r="B273" s="51">
        <v>80</v>
      </c>
      <c r="C273" s="51">
        <v>108</v>
      </c>
      <c r="D273" s="51">
        <v>188</v>
      </c>
      <c r="E273" s="34">
        <v>24</v>
      </c>
      <c r="F273" s="34">
        <v>25</v>
      </c>
      <c r="G273" s="34">
        <v>49</v>
      </c>
      <c r="H273" s="34">
        <v>15</v>
      </c>
      <c r="I273" s="34">
        <v>22</v>
      </c>
      <c r="J273" s="34">
        <v>37</v>
      </c>
      <c r="K273" s="34">
        <v>16</v>
      </c>
      <c r="L273" s="34">
        <v>16</v>
      </c>
      <c r="M273" s="34">
        <v>32</v>
      </c>
      <c r="N273" s="34">
        <v>14</v>
      </c>
      <c r="O273" s="34">
        <v>26</v>
      </c>
      <c r="P273" s="34">
        <v>40</v>
      </c>
      <c r="Q273" s="34">
        <v>11</v>
      </c>
      <c r="R273" s="34">
        <v>19</v>
      </c>
      <c r="S273" s="34">
        <v>30</v>
      </c>
    </row>
    <row r="274" spans="1:19" x14ac:dyDescent="0.2">
      <c r="A274" s="45" t="s">
        <v>88</v>
      </c>
      <c r="B274" s="51">
        <v>126</v>
      </c>
      <c r="C274" s="51">
        <v>254</v>
      </c>
      <c r="D274" s="51">
        <v>380</v>
      </c>
      <c r="E274" s="34">
        <v>31</v>
      </c>
      <c r="F274" s="34">
        <v>64</v>
      </c>
      <c r="G274" s="34">
        <v>95</v>
      </c>
      <c r="H274" s="34">
        <v>30</v>
      </c>
      <c r="I274" s="34">
        <v>46</v>
      </c>
      <c r="J274" s="34">
        <v>76</v>
      </c>
      <c r="K274" s="34">
        <v>27</v>
      </c>
      <c r="L274" s="34">
        <v>50</v>
      </c>
      <c r="M274" s="34">
        <v>77</v>
      </c>
      <c r="N274" s="34">
        <v>26</v>
      </c>
      <c r="O274" s="34">
        <v>47</v>
      </c>
      <c r="P274" s="34">
        <v>73</v>
      </c>
      <c r="Q274" s="34">
        <v>12</v>
      </c>
      <c r="R274" s="34">
        <v>47</v>
      </c>
      <c r="S274" s="34">
        <v>59</v>
      </c>
    </row>
    <row r="275" spans="1:19" x14ac:dyDescent="0.2">
      <c r="A275" s="45" t="s">
        <v>96</v>
      </c>
      <c r="B275" s="51">
        <v>91</v>
      </c>
      <c r="C275" s="51">
        <v>81</v>
      </c>
      <c r="D275" s="51">
        <v>172</v>
      </c>
      <c r="E275" s="34">
        <v>24</v>
      </c>
      <c r="F275" s="34">
        <v>23</v>
      </c>
      <c r="G275" s="34">
        <v>47</v>
      </c>
      <c r="H275" s="34">
        <v>19</v>
      </c>
      <c r="I275" s="34">
        <v>19</v>
      </c>
      <c r="J275" s="34">
        <v>38</v>
      </c>
      <c r="K275" s="34">
        <v>15</v>
      </c>
      <c r="L275" s="34">
        <v>14</v>
      </c>
      <c r="M275" s="34">
        <v>29</v>
      </c>
      <c r="N275" s="34">
        <v>18</v>
      </c>
      <c r="O275" s="34">
        <v>12</v>
      </c>
      <c r="P275" s="34">
        <v>30</v>
      </c>
      <c r="Q275" s="34">
        <v>15</v>
      </c>
      <c r="R275" s="34">
        <v>13</v>
      </c>
      <c r="S275" s="34">
        <v>28</v>
      </c>
    </row>
    <row r="276" spans="1:19" s="5" customFormat="1" x14ac:dyDescent="0.2">
      <c r="A276" s="45" t="s">
        <v>183</v>
      </c>
      <c r="B276" s="51">
        <v>63</v>
      </c>
      <c r="C276" s="51">
        <v>266</v>
      </c>
      <c r="D276" s="51">
        <v>329</v>
      </c>
      <c r="E276" s="34">
        <v>14</v>
      </c>
      <c r="F276" s="34">
        <v>83</v>
      </c>
      <c r="G276" s="34">
        <v>97</v>
      </c>
      <c r="H276" s="34">
        <v>17</v>
      </c>
      <c r="I276" s="34">
        <v>58</v>
      </c>
      <c r="J276" s="34">
        <v>75</v>
      </c>
      <c r="K276" s="34">
        <v>17</v>
      </c>
      <c r="L276" s="34">
        <v>63</v>
      </c>
      <c r="M276" s="34">
        <v>80</v>
      </c>
      <c r="N276" s="34">
        <v>15</v>
      </c>
      <c r="O276" s="34">
        <v>62</v>
      </c>
      <c r="P276" s="34">
        <v>77</v>
      </c>
      <c r="Q276" s="34">
        <v>0</v>
      </c>
      <c r="R276" s="34">
        <v>0</v>
      </c>
      <c r="S276" s="34">
        <v>0</v>
      </c>
    </row>
    <row r="277" spans="1:19" x14ac:dyDescent="0.2">
      <c r="A277" s="45" t="s">
        <v>256</v>
      </c>
      <c r="B277" s="51">
        <v>5</v>
      </c>
      <c r="C277" s="51">
        <v>39</v>
      </c>
      <c r="D277" s="51">
        <v>44</v>
      </c>
      <c r="E277" s="34">
        <v>5</v>
      </c>
      <c r="F277" s="34">
        <v>39</v>
      </c>
      <c r="G277" s="34">
        <v>44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</row>
    <row r="278" spans="1:19" x14ac:dyDescent="0.2">
      <c r="A278" s="45" t="s">
        <v>94</v>
      </c>
      <c r="B278" s="51">
        <v>18</v>
      </c>
      <c r="C278" s="51">
        <v>4</v>
      </c>
      <c r="D278" s="51">
        <v>22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2</v>
      </c>
      <c r="O278" s="34">
        <v>0</v>
      </c>
      <c r="P278" s="34">
        <v>2</v>
      </c>
      <c r="Q278" s="34">
        <v>16</v>
      </c>
      <c r="R278" s="34">
        <v>4</v>
      </c>
      <c r="S278" s="34">
        <v>20</v>
      </c>
    </row>
    <row r="279" spans="1:19" x14ac:dyDescent="0.2">
      <c r="A279" s="45" t="s">
        <v>70</v>
      </c>
      <c r="B279" s="51">
        <v>0</v>
      </c>
      <c r="C279" s="51">
        <v>1</v>
      </c>
      <c r="D279" s="51">
        <v>1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1</v>
      </c>
      <c r="S279" s="34">
        <v>1</v>
      </c>
    </row>
    <row r="280" spans="1:19" x14ac:dyDescent="0.2">
      <c r="A280" s="45" t="s">
        <v>186</v>
      </c>
      <c r="B280" s="51">
        <v>78</v>
      </c>
      <c r="C280" s="51">
        <v>317</v>
      </c>
      <c r="D280" s="51">
        <v>395</v>
      </c>
      <c r="E280" s="34">
        <v>25</v>
      </c>
      <c r="F280" s="34">
        <v>75</v>
      </c>
      <c r="G280" s="34">
        <v>100</v>
      </c>
      <c r="H280" s="34">
        <v>19</v>
      </c>
      <c r="I280" s="34">
        <v>65</v>
      </c>
      <c r="J280" s="34">
        <v>84</v>
      </c>
      <c r="K280" s="34">
        <v>11</v>
      </c>
      <c r="L280" s="34">
        <v>65</v>
      </c>
      <c r="M280" s="34">
        <v>76</v>
      </c>
      <c r="N280" s="34">
        <v>13</v>
      </c>
      <c r="O280" s="34">
        <v>64</v>
      </c>
      <c r="P280" s="34">
        <v>77</v>
      </c>
      <c r="Q280" s="34">
        <v>10</v>
      </c>
      <c r="R280" s="34">
        <v>48</v>
      </c>
      <c r="S280" s="34">
        <v>58</v>
      </c>
    </row>
    <row r="281" spans="1:19" x14ac:dyDescent="0.2">
      <c r="A281" s="45" t="s">
        <v>93</v>
      </c>
      <c r="B281" s="51">
        <v>0</v>
      </c>
      <c r="C281" s="51">
        <v>5</v>
      </c>
      <c r="D281" s="51">
        <v>5</v>
      </c>
      <c r="E281" s="34">
        <v>0</v>
      </c>
      <c r="F281" s="34">
        <v>0</v>
      </c>
      <c r="G281" s="34">
        <v>0</v>
      </c>
      <c r="H281" s="34">
        <v>0</v>
      </c>
      <c r="I281" s="34">
        <v>0</v>
      </c>
      <c r="J281" s="34">
        <v>0</v>
      </c>
      <c r="K281" s="34">
        <v>0</v>
      </c>
      <c r="L281" s="34">
        <v>0</v>
      </c>
      <c r="M281" s="34">
        <v>0</v>
      </c>
      <c r="N281" s="34">
        <v>0</v>
      </c>
      <c r="O281" s="34">
        <v>5</v>
      </c>
      <c r="P281" s="34">
        <v>5</v>
      </c>
      <c r="Q281" s="34">
        <v>0</v>
      </c>
      <c r="R281" s="34">
        <v>0</v>
      </c>
      <c r="S281" s="34">
        <v>0</v>
      </c>
    </row>
    <row r="282" spans="1:19" x14ac:dyDescent="0.2">
      <c r="A282" s="45" t="s">
        <v>191</v>
      </c>
      <c r="B282" s="51">
        <v>36</v>
      </c>
      <c r="C282" s="51">
        <v>68</v>
      </c>
      <c r="D282" s="51">
        <v>104</v>
      </c>
      <c r="E282" s="34">
        <v>14</v>
      </c>
      <c r="F282" s="34">
        <v>26</v>
      </c>
      <c r="G282" s="34">
        <v>40</v>
      </c>
      <c r="H282" s="34">
        <v>7</v>
      </c>
      <c r="I282" s="34">
        <v>12</v>
      </c>
      <c r="J282" s="34">
        <v>19</v>
      </c>
      <c r="K282" s="34">
        <v>6</v>
      </c>
      <c r="L282" s="34">
        <v>12</v>
      </c>
      <c r="M282" s="34">
        <v>18</v>
      </c>
      <c r="N282" s="34">
        <v>8</v>
      </c>
      <c r="O282" s="34">
        <v>15</v>
      </c>
      <c r="P282" s="34">
        <v>23</v>
      </c>
      <c r="Q282" s="34">
        <v>1</v>
      </c>
      <c r="R282" s="34">
        <v>3</v>
      </c>
      <c r="S282" s="34">
        <v>4</v>
      </c>
    </row>
    <row r="283" spans="1:19" x14ac:dyDescent="0.2">
      <c r="A283" s="45" t="s">
        <v>201</v>
      </c>
      <c r="B283" s="51">
        <v>26</v>
      </c>
      <c r="C283" s="51">
        <v>92</v>
      </c>
      <c r="D283" s="51">
        <v>118</v>
      </c>
      <c r="E283" s="34">
        <v>0</v>
      </c>
      <c r="F283" s="34">
        <v>0</v>
      </c>
      <c r="G283" s="34">
        <v>0</v>
      </c>
      <c r="H283" s="34">
        <v>5</v>
      </c>
      <c r="I283" s="34">
        <v>26</v>
      </c>
      <c r="J283" s="34">
        <v>31</v>
      </c>
      <c r="K283" s="34">
        <v>9</v>
      </c>
      <c r="L283" s="34">
        <v>20</v>
      </c>
      <c r="M283" s="34">
        <v>29</v>
      </c>
      <c r="N283" s="34">
        <v>6</v>
      </c>
      <c r="O283" s="34">
        <v>25</v>
      </c>
      <c r="P283" s="34">
        <v>31</v>
      </c>
      <c r="Q283" s="34">
        <v>6</v>
      </c>
      <c r="R283" s="34">
        <v>21</v>
      </c>
      <c r="S283" s="34">
        <v>27</v>
      </c>
    </row>
    <row r="284" spans="1:19" x14ac:dyDescent="0.2">
      <c r="A284" s="39" t="s">
        <v>6</v>
      </c>
      <c r="B284" s="48">
        <v>3648</v>
      </c>
      <c r="C284" s="48">
        <v>5231</v>
      </c>
      <c r="D284" s="48">
        <v>8879</v>
      </c>
      <c r="E284" s="48">
        <v>1156</v>
      </c>
      <c r="F284" s="48">
        <v>1397</v>
      </c>
      <c r="G284" s="48">
        <v>2553</v>
      </c>
      <c r="H284" s="48">
        <v>771</v>
      </c>
      <c r="I284" s="48">
        <v>1053</v>
      </c>
      <c r="J284" s="48">
        <v>1824</v>
      </c>
      <c r="K284" s="48">
        <v>637</v>
      </c>
      <c r="L284" s="48">
        <v>1042</v>
      </c>
      <c r="M284" s="48">
        <v>1679</v>
      </c>
      <c r="N284" s="48">
        <v>516</v>
      </c>
      <c r="O284" s="48">
        <v>860</v>
      </c>
      <c r="P284" s="48">
        <v>1376</v>
      </c>
      <c r="Q284" s="48">
        <v>505</v>
      </c>
      <c r="R284" s="48">
        <v>752</v>
      </c>
      <c r="S284" s="48">
        <v>1257</v>
      </c>
    </row>
    <row r="285" spans="1:19" x14ac:dyDescent="0.2">
      <c r="A285" s="40" t="s">
        <v>61</v>
      </c>
      <c r="B285" s="35">
        <v>324</v>
      </c>
      <c r="C285" s="35">
        <v>541</v>
      </c>
      <c r="D285" s="35">
        <v>865</v>
      </c>
      <c r="E285" s="35">
        <v>114</v>
      </c>
      <c r="F285" s="35">
        <v>165</v>
      </c>
      <c r="G285" s="35">
        <v>279</v>
      </c>
      <c r="H285" s="35">
        <v>68</v>
      </c>
      <c r="I285" s="35">
        <v>110</v>
      </c>
      <c r="J285" s="35">
        <v>178</v>
      </c>
      <c r="K285" s="35">
        <v>59</v>
      </c>
      <c r="L285" s="35">
        <v>108</v>
      </c>
      <c r="M285" s="35">
        <v>167</v>
      </c>
      <c r="N285" s="35">
        <v>31</v>
      </c>
      <c r="O285" s="35">
        <v>55</v>
      </c>
      <c r="P285" s="35">
        <v>86</v>
      </c>
      <c r="Q285" s="35">
        <v>52</v>
      </c>
      <c r="R285" s="35">
        <v>103</v>
      </c>
      <c r="S285" s="35">
        <v>155</v>
      </c>
    </row>
    <row r="286" spans="1:19" x14ac:dyDescent="0.2">
      <c r="A286" s="42" t="s">
        <v>160</v>
      </c>
      <c r="B286" s="51">
        <v>87</v>
      </c>
      <c r="C286" s="51">
        <v>42</v>
      </c>
      <c r="D286" s="51">
        <v>129</v>
      </c>
      <c r="E286" s="33">
        <v>36</v>
      </c>
      <c r="F286" s="33">
        <v>19</v>
      </c>
      <c r="G286" s="33">
        <v>55</v>
      </c>
      <c r="H286" s="33">
        <v>17</v>
      </c>
      <c r="I286" s="33">
        <v>11</v>
      </c>
      <c r="J286" s="33">
        <v>28</v>
      </c>
      <c r="K286" s="33">
        <v>14</v>
      </c>
      <c r="L286" s="33">
        <v>6</v>
      </c>
      <c r="M286" s="33">
        <v>20</v>
      </c>
      <c r="N286" s="33">
        <v>7</v>
      </c>
      <c r="O286" s="33">
        <v>3</v>
      </c>
      <c r="P286" s="33">
        <v>10</v>
      </c>
      <c r="Q286" s="33">
        <v>13</v>
      </c>
      <c r="R286" s="33">
        <v>3</v>
      </c>
      <c r="S286" s="33">
        <v>16</v>
      </c>
    </row>
    <row r="287" spans="1:19" x14ac:dyDescent="0.2">
      <c r="A287" s="45" t="s">
        <v>207</v>
      </c>
      <c r="B287" s="51">
        <v>70</v>
      </c>
      <c r="C287" s="51">
        <v>101</v>
      </c>
      <c r="D287" s="51">
        <v>171</v>
      </c>
      <c r="E287" s="33">
        <v>21</v>
      </c>
      <c r="F287" s="33">
        <v>34</v>
      </c>
      <c r="G287" s="33">
        <v>55</v>
      </c>
      <c r="H287" s="33">
        <v>15</v>
      </c>
      <c r="I287" s="33">
        <v>22</v>
      </c>
      <c r="J287" s="33">
        <v>37</v>
      </c>
      <c r="K287" s="33">
        <v>7</v>
      </c>
      <c r="L287" s="33">
        <v>12</v>
      </c>
      <c r="M287" s="33">
        <v>19</v>
      </c>
      <c r="N287" s="33">
        <v>12</v>
      </c>
      <c r="O287" s="33">
        <v>15</v>
      </c>
      <c r="P287" s="33">
        <v>27</v>
      </c>
      <c r="Q287" s="33">
        <v>15</v>
      </c>
      <c r="R287" s="33">
        <v>18</v>
      </c>
      <c r="S287" s="33">
        <v>33</v>
      </c>
    </row>
    <row r="288" spans="1:19" x14ac:dyDescent="0.2">
      <c r="A288" s="42" t="s">
        <v>195</v>
      </c>
      <c r="B288" s="51">
        <v>60</v>
      </c>
      <c r="C288" s="51">
        <v>148</v>
      </c>
      <c r="D288" s="51">
        <v>208</v>
      </c>
      <c r="E288" s="33">
        <v>16</v>
      </c>
      <c r="F288" s="33">
        <v>38</v>
      </c>
      <c r="G288" s="33">
        <v>54</v>
      </c>
      <c r="H288" s="33">
        <v>11</v>
      </c>
      <c r="I288" s="33">
        <v>28</v>
      </c>
      <c r="J288" s="33">
        <v>39</v>
      </c>
      <c r="K288" s="33">
        <v>10</v>
      </c>
      <c r="L288" s="33">
        <v>28</v>
      </c>
      <c r="M288" s="33">
        <v>38</v>
      </c>
      <c r="N288" s="33">
        <v>11</v>
      </c>
      <c r="O288" s="33">
        <v>32</v>
      </c>
      <c r="P288" s="33">
        <v>43</v>
      </c>
      <c r="Q288" s="33">
        <v>12</v>
      </c>
      <c r="R288" s="33">
        <v>22</v>
      </c>
      <c r="S288" s="33">
        <v>34</v>
      </c>
    </row>
    <row r="289" spans="1:19" x14ac:dyDescent="0.2">
      <c r="A289" s="42" t="s">
        <v>91</v>
      </c>
      <c r="B289" s="51">
        <v>107</v>
      </c>
      <c r="C289" s="51">
        <v>250</v>
      </c>
      <c r="D289" s="51">
        <v>357</v>
      </c>
      <c r="E289" s="33">
        <v>41</v>
      </c>
      <c r="F289" s="33">
        <v>74</v>
      </c>
      <c r="G289" s="33">
        <v>115</v>
      </c>
      <c r="H289" s="33">
        <v>25</v>
      </c>
      <c r="I289" s="33">
        <v>49</v>
      </c>
      <c r="J289" s="33">
        <v>74</v>
      </c>
      <c r="K289" s="33">
        <v>28</v>
      </c>
      <c r="L289" s="33">
        <v>62</v>
      </c>
      <c r="M289" s="33">
        <v>90</v>
      </c>
      <c r="N289" s="33">
        <v>1</v>
      </c>
      <c r="O289" s="33">
        <v>5</v>
      </c>
      <c r="P289" s="33">
        <v>6</v>
      </c>
      <c r="Q289" s="33">
        <v>12</v>
      </c>
      <c r="R289" s="33">
        <v>60</v>
      </c>
      <c r="S289" s="33">
        <v>72</v>
      </c>
    </row>
    <row r="290" spans="1:19" x14ac:dyDescent="0.2">
      <c r="A290" s="40" t="s">
        <v>43</v>
      </c>
      <c r="B290" s="35">
        <v>995</v>
      </c>
      <c r="C290" s="35">
        <v>2112</v>
      </c>
      <c r="D290" s="35">
        <v>3107</v>
      </c>
      <c r="E290" s="35">
        <v>277</v>
      </c>
      <c r="F290" s="35">
        <v>532</v>
      </c>
      <c r="G290" s="35">
        <v>809</v>
      </c>
      <c r="H290" s="35">
        <v>176</v>
      </c>
      <c r="I290" s="35">
        <v>419</v>
      </c>
      <c r="J290" s="35">
        <v>595</v>
      </c>
      <c r="K290" s="35">
        <v>179</v>
      </c>
      <c r="L290" s="35">
        <v>404</v>
      </c>
      <c r="M290" s="35">
        <v>583</v>
      </c>
      <c r="N290" s="35">
        <v>148</v>
      </c>
      <c r="O290" s="35">
        <v>331</v>
      </c>
      <c r="P290" s="35">
        <v>479</v>
      </c>
      <c r="Q290" s="35">
        <v>152</v>
      </c>
      <c r="R290" s="35">
        <v>299</v>
      </c>
      <c r="S290" s="35">
        <v>451</v>
      </c>
    </row>
    <row r="291" spans="1:19" x14ac:dyDescent="0.2">
      <c r="A291" s="45" t="s">
        <v>203</v>
      </c>
      <c r="B291" s="51">
        <v>411</v>
      </c>
      <c r="C291" s="51">
        <v>731</v>
      </c>
      <c r="D291" s="51">
        <v>1142</v>
      </c>
      <c r="E291" s="34">
        <v>85</v>
      </c>
      <c r="F291" s="34">
        <v>136</v>
      </c>
      <c r="G291" s="34">
        <v>221</v>
      </c>
      <c r="H291" s="34">
        <v>75</v>
      </c>
      <c r="I291" s="34">
        <v>137</v>
      </c>
      <c r="J291" s="34">
        <v>212</v>
      </c>
      <c r="K291" s="34">
        <v>54</v>
      </c>
      <c r="L291" s="34">
        <v>132</v>
      </c>
      <c r="M291" s="34">
        <v>186</v>
      </c>
      <c r="N291" s="34">
        <v>69</v>
      </c>
      <c r="O291" s="34">
        <v>100</v>
      </c>
      <c r="P291" s="34">
        <v>169</v>
      </c>
      <c r="Q291" s="34">
        <v>66</v>
      </c>
      <c r="R291" s="34">
        <v>101</v>
      </c>
      <c r="S291" s="34">
        <v>167</v>
      </c>
    </row>
    <row r="292" spans="1:19" x14ac:dyDescent="0.2">
      <c r="A292" s="45" t="s">
        <v>89</v>
      </c>
      <c r="B292" s="51">
        <v>63</v>
      </c>
      <c r="C292" s="51">
        <v>72</v>
      </c>
      <c r="D292" s="51">
        <v>135</v>
      </c>
      <c r="E292" s="34">
        <v>13</v>
      </c>
      <c r="F292" s="34">
        <v>18</v>
      </c>
      <c r="G292" s="34">
        <v>31</v>
      </c>
      <c r="H292" s="34">
        <v>15</v>
      </c>
      <c r="I292" s="34">
        <v>18</v>
      </c>
      <c r="J292" s="34">
        <v>33</v>
      </c>
      <c r="K292" s="34">
        <v>13</v>
      </c>
      <c r="L292" s="34">
        <v>13</v>
      </c>
      <c r="M292" s="34">
        <v>26</v>
      </c>
      <c r="N292" s="34">
        <v>17</v>
      </c>
      <c r="O292" s="34">
        <v>15</v>
      </c>
      <c r="P292" s="34">
        <v>32</v>
      </c>
      <c r="Q292" s="34">
        <v>5</v>
      </c>
      <c r="R292" s="34">
        <v>8</v>
      </c>
      <c r="S292" s="34">
        <v>13</v>
      </c>
    </row>
    <row r="293" spans="1:19" x14ac:dyDescent="0.2">
      <c r="A293" s="45" t="s">
        <v>88</v>
      </c>
      <c r="B293" s="51">
        <v>199</v>
      </c>
      <c r="C293" s="51">
        <v>366</v>
      </c>
      <c r="D293" s="51">
        <v>565</v>
      </c>
      <c r="E293" s="34">
        <v>57</v>
      </c>
      <c r="F293" s="34">
        <v>111</v>
      </c>
      <c r="G293" s="34">
        <v>168</v>
      </c>
      <c r="H293" s="34">
        <v>33</v>
      </c>
      <c r="I293" s="34">
        <v>81</v>
      </c>
      <c r="J293" s="34">
        <v>114</v>
      </c>
      <c r="K293" s="34">
        <v>40</v>
      </c>
      <c r="L293" s="34">
        <v>75</v>
      </c>
      <c r="M293" s="34">
        <v>115</v>
      </c>
      <c r="N293" s="34">
        <v>30</v>
      </c>
      <c r="O293" s="34">
        <v>52</v>
      </c>
      <c r="P293" s="34">
        <v>82</v>
      </c>
      <c r="Q293" s="34">
        <v>39</v>
      </c>
      <c r="R293" s="34">
        <v>47</v>
      </c>
      <c r="S293" s="34">
        <v>86</v>
      </c>
    </row>
    <row r="294" spans="1:19" x14ac:dyDescent="0.2">
      <c r="A294" s="45" t="s">
        <v>87</v>
      </c>
      <c r="B294" s="51">
        <v>32</v>
      </c>
      <c r="C294" s="51">
        <v>116</v>
      </c>
      <c r="D294" s="51">
        <v>148</v>
      </c>
      <c r="E294" s="34">
        <v>0</v>
      </c>
      <c r="F294" s="34">
        <v>0</v>
      </c>
      <c r="G294" s="34">
        <v>0</v>
      </c>
      <c r="H294" s="34">
        <v>0</v>
      </c>
      <c r="I294" s="34">
        <v>0</v>
      </c>
      <c r="J294" s="34">
        <v>0</v>
      </c>
      <c r="K294" s="34">
        <v>0</v>
      </c>
      <c r="L294" s="34">
        <v>1</v>
      </c>
      <c r="M294" s="34">
        <v>1</v>
      </c>
      <c r="N294" s="34">
        <v>12</v>
      </c>
      <c r="O294" s="34">
        <v>62</v>
      </c>
      <c r="P294" s="34">
        <v>74</v>
      </c>
      <c r="Q294" s="34">
        <v>20</v>
      </c>
      <c r="R294" s="34">
        <v>53</v>
      </c>
      <c r="S294" s="34">
        <v>73</v>
      </c>
    </row>
    <row r="295" spans="1:19" x14ac:dyDescent="0.2">
      <c r="A295" s="45" t="s">
        <v>220</v>
      </c>
      <c r="B295" s="51">
        <v>78</v>
      </c>
      <c r="C295" s="51">
        <v>227</v>
      </c>
      <c r="D295" s="51">
        <v>305</v>
      </c>
      <c r="E295" s="34">
        <v>40</v>
      </c>
      <c r="F295" s="34">
        <v>105</v>
      </c>
      <c r="G295" s="34">
        <v>145</v>
      </c>
      <c r="H295" s="34">
        <v>19</v>
      </c>
      <c r="I295" s="34">
        <v>68</v>
      </c>
      <c r="J295" s="34">
        <v>87</v>
      </c>
      <c r="K295" s="34">
        <v>19</v>
      </c>
      <c r="L295" s="34">
        <v>54</v>
      </c>
      <c r="M295" s="34">
        <v>73</v>
      </c>
      <c r="N295" s="34">
        <v>0</v>
      </c>
      <c r="O295" s="34">
        <v>0</v>
      </c>
      <c r="P295" s="34">
        <v>0</v>
      </c>
      <c r="Q295" s="34">
        <v>0</v>
      </c>
      <c r="R295" s="34">
        <v>0</v>
      </c>
      <c r="S295" s="34">
        <v>0</v>
      </c>
    </row>
    <row r="296" spans="1:19" x14ac:dyDescent="0.2">
      <c r="A296" s="45" t="s">
        <v>256</v>
      </c>
      <c r="B296" s="51">
        <v>28</v>
      </c>
      <c r="C296" s="51">
        <v>61</v>
      </c>
      <c r="D296" s="51">
        <v>89</v>
      </c>
      <c r="E296" s="34">
        <v>28</v>
      </c>
      <c r="F296" s="34">
        <v>61</v>
      </c>
      <c r="G296" s="34">
        <v>89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</row>
    <row r="297" spans="1:19" x14ac:dyDescent="0.2">
      <c r="A297" s="45" t="s">
        <v>242</v>
      </c>
      <c r="B297" s="51">
        <v>3</v>
      </c>
      <c r="C297" s="51">
        <v>2</v>
      </c>
      <c r="D297" s="51">
        <v>5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2</v>
      </c>
      <c r="R297" s="34">
        <v>0</v>
      </c>
      <c r="S297" s="34">
        <v>2</v>
      </c>
    </row>
    <row r="298" spans="1:19" s="5" customFormat="1" x14ac:dyDescent="0.2">
      <c r="A298" s="45" t="s">
        <v>68</v>
      </c>
      <c r="B298" s="51">
        <v>82</v>
      </c>
      <c r="C298" s="51">
        <v>67</v>
      </c>
      <c r="D298" s="51">
        <v>149</v>
      </c>
      <c r="E298" s="34">
        <v>27</v>
      </c>
      <c r="F298" s="34">
        <v>12</v>
      </c>
      <c r="G298" s="34">
        <v>39</v>
      </c>
      <c r="H298" s="34">
        <v>11</v>
      </c>
      <c r="I298" s="34">
        <v>13</v>
      </c>
      <c r="J298" s="34">
        <v>24</v>
      </c>
      <c r="K298" s="34">
        <v>36</v>
      </c>
      <c r="L298" s="34">
        <v>30</v>
      </c>
      <c r="M298" s="34">
        <v>66</v>
      </c>
      <c r="N298" s="34">
        <v>7</v>
      </c>
      <c r="O298" s="34">
        <v>12</v>
      </c>
      <c r="P298" s="34">
        <v>19</v>
      </c>
      <c r="Q298" s="34">
        <v>1</v>
      </c>
      <c r="R298" s="34">
        <v>0</v>
      </c>
      <c r="S298" s="34">
        <v>1</v>
      </c>
    </row>
    <row r="299" spans="1:19" x14ac:dyDescent="0.2">
      <c r="A299" s="45" t="s">
        <v>76</v>
      </c>
      <c r="B299" s="51">
        <v>0</v>
      </c>
      <c r="C299" s="51">
        <v>1</v>
      </c>
      <c r="D299" s="51">
        <v>1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1</v>
      </c>
      <c r="S299" s="34">
        <v>1</v>
      </c>
    </row>
    <row r="300" spans="1:19" x14ac:dyDescent="0.2">
      <c r="A300" s="45" t="s">
        <v>187</v>
      </c>
      <c r="B300" s="51">
        <v>68</v>
      </c>
      <c r="C300" s="51">
        <v>350</v>
      </c>
      <c r="D300" s="51">
        <v>418</v>
      </c>
      <c r="E300" s="34">
        <v>26</v>
      </c>
      <c r="F300" s="34">
        <v>89</v>
      </c>
      <c r="G300" s="34">
        <v>115</v>
      </c>
      <c r="H300" s="34">
        <v>16</v>
      </c>
      <c r="I300" s="34">
        <v>69</v>
      </c>
      <c r="J300" s="34">
        <v>85</v>
      </c>
      <c r="K300" s="34">
        <v>8</v>
      </c>
      <c r="L300" s="34">
        <v>66</v>
      </c>
      <c r="M300" s="34">
        <v>74</v>
      </c>
      <c r="N300" s="34">
        <v>7</v>
      </c>
      <c r="O300" s="34">
        <v>65</v>
      </c>
      <c r="P300" s="34">
        <v>72</v>
      </c>
      <c r="Q300" s="34">
        <v>11</v>
      </c>
      <c r="R300" s="34">
        <v>61</v>
      </c>
      <c r="S300" s="34">
        <v>72</v>
      </c>
    </row>
    <row r="301" spans="1:19" x14ac:dyDescent="0.2">
      <c r="A301" s="45" t="s">
        <v>201</v>
      </c>
      <c r="B301" s="51">
        <v>31</v>
      </c>
      <c r="C301" s="51">
        <v>119</v>
      </c>
      <c r="D301" s="51">
        <v>150</v>
      </c>
      <c r="E301" s="34">
        <v>1</v>
      </c>
      <c r="F301" s="34">
        <v>0</v>
      </c>
      <c r="G301" s="34">
        <v>1</v>
      </c>
      <c r="H301" s="34">
        <v>7</v>
      </c>
      <c r="I301" s="34">
        <v>33</v>
      </c>
      <c r="J301" s="34">
        <v>40</v>
      </c>
      <c r="K301" s="34">
        <v>9</v>
      </c>
      <c r="L301" s="34">
        <v>33</v>
      </c>
      <c r="M301" s="34">
        <v>42</v>
      </c>
      <c r="N301" s="34">
        <v>6</v>
      </c>
      <c r="O301" s="34">
        <v>25</v>
      </c>
      <c r="P301" s="34">
        <v>31</v>
      </c>
      <c r="Q301" s="34">
        <v>8</v>
      </c>
      <c r="R301" s="34">
        <v>28</v>
      </c>
      <c r="S301" s="34">
        <v>36</v>
      </c>
    </row>
    <row r="302" spans="1:19" x14ac:dyDescent="0.2">
      <c r="A302" s="40" t="s">
        <v>41</v>
      </c>
      <c r="B302" s="35">
        <v>753</v>
      </c>
      <c r="C302" s="35">
        <v>1183</v>
      </c>
      <c r="D302" s="35">
        <v>1936</v>
      </c>
      <c r="E302" s="35">
        <v>244</v>
      </c>
      <c r="F302" s="35">
        <v>315</v>
      </c>
      <c r="G302" s="35">
        <v>559</v>
      </c>
      <c r="H302" s="35">
        <v>152</v>
      </c>
      <c r="I302" s="35">
        <v>248</v>
      </c>
      <c r="J302" s="35">
        <v>400</v>
      </c>
      <c r="K302" s="35">
        <v>128</v>
      </c>
      <c r="L302" s="35">
        <v>217</v>
      </c>
      <c r="M302" s="35">
        <v>345</v>
      </c>
      <c r="N302" s="35">
        <v>112</v>
      </c>
      <c r="O302" s="35">
        <v>216</v>
      </c>
      <c r="P302" s="35">
        <v>328</v>
      </c>
      <c r="Q302" s="35">
        <v>117</v>
      </c>
      <c r="R302" s="35">
        <v>187</v>
      </c>
      <c r="S302" s="35">
        <v>304</v>
      </c>
    </row>
    <row r="303" spans="1:19" x14ac:dyDescent="0.2">
      <c r="A303" s="42" t="s">
        <v>79</v>
      </c>
      <c r="B303" s="51">
        <v>18</v>
      </c>
      <c r="C303" s="51">
        <v>31</v>
      </c>
      <c r="D303" s="51">
        <v>49</v>
      </c>
      <c r="E303" s="33">
        <v>0</v>
      </c>
      <c r="F303" s="33">
        <v>0</v>
      </c>
      <c r="G303" s="33">
        <v>0</v>
      </c>
      <c r="H303" s="33">
        <v>0</v>
      </c>
      <c r="I303" s="33">
        <v>1</v>
      </c>
      <c r="J303" s="33">
        <v>1</v>
      </c>
      <c r="K303" s="33">
        <v>0</v>
      </c>
      <c r="L303" s="33">
        <v>0</v>
      </c>
      <c r="M303" s="33">
        <v>0</v>
      </c>
      <c r="N303" s="33">
        <v>3</v>
      </c>
      <c r="O303" s="33">
        <v>3</v>
      </c>
      <c r="P303" s="33">
        <v>6</v>
      </c>
      <c r="Q303" s="33">
        <v>15</v>
      </c>
      <c r="R303" s="33">
        <v>27</v>
      </c>
      <c r="S303" s="33">
        <v>42</v>
      </c>
    </row>
    <row r="304" spans="1:19" x14ac:dyDescent="0.2">
      <c r="A304" s="42" t="s">
        <v>212</v>
      </c>
      <c r="B304" s="51">
        <v>75</v>
      </c>
      <c r="C304" s="51">
        <v>79</v>
      </c>
      <c r="D304" s="51">
        <v>154</v>
      </c>
      <c r="E304" s="33">
        <v>31</v>
      </c>
      <c r="F304" s="33">
        <v>32</v>
      </c>
      <c r="G304" s="33">
        <v>63</v>
      </c>
      <c r="H304" s="33">
        <v>19</v>
      </c>
      <c r="I304" s="33">
        <v>11</v>
      </c>
      <c r="J304" s="33">
        <v>30</v>
      </c>
      <c r="K304" s="33">
        <v>7</v>
      </c>
      <c r="L304" s="33">
        <v>14</v>
      </c>
      <c r="M304" s="33">
        <v>21</v>
      </c>
      <c r="N304" s="33">
        <v>18</v>
      </c>
      <c r="O304" s="33">
        <v>22</v>
      </c>
      <c r="P304" s="33">
        <v>40</v>
      </c>
      <c r="Q304" s="33">
        <v>0</v>
      </c>
      <c r="R304" s="33">
        <v>0</v>
      </c>
      <c r="S304" s="33">
        <v>0</v>
      </c>
    </row>
    <row r="305" spans="1:19" x14ac:dyDescent="0.2">
      <c r="A305" s="42" t="s">
        <v>85</v>
      </c>
      <c r="B305" s="51">
        <v>77</v>
      </c>
      <c r="C305" s="51">
        <v>175</v>
      </c>
      <c r="D305" s="51">
        <v>252</v>
      </c>
      <c r="E305" s="33">
        <v>0</v>
      </c>
      <c r="F305" s="33">
        <v>0</v>
      </c>
      <c r="G305" s="33">
        <v>0</v>
      </c>
      <c r="H305" s="33">
        <v>18</v>
      </c>
      <c r="I305" s="33">
        <v>43</v>
      </c>
      <c r="J305" s="33">
        <v>61</v>
      </c>
      <c r="K305" s="33">
        <v>23</v>
      </c>
      <c r="L305" s="33">
        <v>39</v>
      </c>
      <c r="M305" s="33">
        <v>62</v>
      </c>
      <c r="N305" s="33">
        <v>18</v>
      </c>
      <c r="O305" s="33">
        <v>49</v>
      </c>
      <c r="P305" s="33">
        <v>67</v>
      </c>
      <c r="Q305" s="33">
        <v>18</v>
      </c>
      <c r="R305" s="33">
        <v>44</v>
      </c>
      <c r="S305" s="33">
        <v>62</v>
      </c>
    </row>
    <row r="306" spans="1:19" x14ac:dyDescent="0.2">
      <c r="A306" s="42" t="s">
        <v>84</v>
      </c>
      <c r="B306" s="51">
        <v>66</v>
      </c>
      <c r="C306" s="51">
        <v>95</v>
      </c>
      <c r="D306" s="51">
        <v>161</v>
      </c>
      <c r="E306" s="33">
        <v>26</v>
      </c>
      <c r="F306" s="33">
        <v>26</v>
      </c>
      <c r="G306" s="33">
        <v>52</v>
      </c>
      <c r="H306" s="33">
        <v>10</v>
      </c>
      <c r="I306" s="33">
        <v>13</v>
      </c>
      <c r="J306" s="33">
        <v>23</v>
      </c>
      <c r="K306" s="33">
        <v>10</v>
      </c>
      <c r="L306" s="33">
        <v>23</v>
      </c>
      <c r="M306" s="33">
        <v>33</v>
      </c>
      <c r="N306" s="33">
        <v>13</v>
      </c>
      <c r="O306" s="33">
        <v>21</v>
      </c>
      <c r="P306" s="33">
        <v>34</v>
      </c>
      <c r="Q306" s="33">
        <v>7</v>
      </c>
      <c r="R306" s="33">
        <v>12</v>
      </c>
      <c r="S306" s="33">
        <v>19</v>
      </c>
    </row>
    <row r="307" spans="1:19" x14ac:dyDescent="0.2">
      <c r="A307" s="42" t="s">
        <v>257</v>
      </c>
      <c r="B307" s="51">
        <v>24</v>
      </c>
      <c r="C307" s="51">
        <v>49</v>
      </c>
      <c r="D307" s="51">
        <v>73</v>
      </c>
      <c r="E307" s="33">
        <v>24</v>
      </c>
      <c r="F307" s="33">
        <v>49</v>
      </c>
      <c r="G307" s="33">
        <v>73</v>
      </c>
      <c r="H307" s="33">
        <v>0</v>
      </c>
      <c r="I307" s="33">
        <v>0</v>
      </c>
      <c r="J307" s="33">
        <v>0</v>
      </c>
      <c r="K307" s="33">
        <v>0</v>
      </c>
      <c r="L307" s="33">
        <v>0</v>
      </c>
      <c r="M307" s="33">
        <v>0</v>
      </c>
      <c r="N307" s="33">
        <v>0</v>
      </c>
      <c r="O307" s="33">
        <v>0</v>
      </c>
      <c r="P307" s="33">
        <v>0</v>
      </c>
      <c r="Q307" s="33">
        <v>0</v>
      </c>
      <c r="R307" s="33">
        <v>0</v>
      </c>
      <c r="S307" s="33"/>
    </row>
    <row r="308" spans="1:19" x14ac:dyDescent="0.2">
      <c r="A308" s="42" t="s">
        <v>83</v>
      </c>
      <c r="B308" s="51">
        <v>122</v>
      </c>
      <c r="C308" s="51">
        <v>118</v>
      </c>
      <c r="D308" s="51">
        <v>240</v>
      </c>
      <c r="E308" s="33">
        <v>2</v>
      </c>
      <c r="F308" s="33">
        <v>2</v>
      </c>
      <c r="G308" s="33">
        <v>4</v>
      </c>
      <c r="H308" s="33">
        <v>28</v>
      </c>
      <c r="I308" s="33">
        <v>27</v>
      </c>
      <c r="J308" s="33">
        <v>55</v>
      </c>
      <c r="K308" s="33">
        <v>36</v>
      </c>
      <c r="L308" s="33">
        <v>32</v>
      </c>
      <c r="M308" s="33">
        <v>68</v>
      </c>
      <c r="N308" s="33">
        <v>25</v>
      </c>
      <c r="O308" s="33">
        <v>32</v>
      </c>
      <c r="P308" s="33">
        <v>57</v>
      </c>
      <c r="Q308" s="33">
        <v>31</v>
      </c>
      <c r="R308" s="33">
        <v>25</v>
      </c>
      <c r="S308" s="33">
        <v>56</v>
      </c>
    </row>
    <row r="309" spans="1:19" x14ac:dyDescent="0.2">
      <c r="A309" s="42" t="s">
        <v>82</v>
      </c>
      <c r="B309" s="51">
        <v>79</v>
      </c>
      <c r="C309" s="51">
        <v>58</v>
      </c>
      <c r="D309" s="51">
        <v>137</v>
      </c>
      <c r="E309" s="33">
        <v>33</v>
      </c>
      <c r="F309" s="33">
        <v>21</v>
      </c>
      <c r="G309" s="33">
        <v>54</v>
      </c>
      <c r="H309" s="33">
        <v>18</v>
      </c>
      <c r="I309" s="33">
        <v>11</v>
      </c>
      <c r="J309" s="33">
        <v>29</v>
      </c>
      <c r="K309" s="33">
        <v>15</v>
      </c>
      <c r="L309" s="33">
        <v>10</v>
      </c>
      <c r="M309" s="33">
        <v>25</v>
      </c>
      <c r="N309" s="33">
        <v>6</v>
      </c>
      <c r="O309" s="33">
        <v>8</v>
      </c>
      <c r="P309" s="33">
        <v>14</v>
      </c>
      <c r="Q309" s="33">
        <v>7</v>
      </c>
      <c r="R309" s="33">
        <v>8</v>
      </c>
      <c r="S309" s="33">
        <v>15</v>
      </c>
    </row>
    <row r="310" spans="1:19" x14ac:dyDescent="0.2">
      <c r="A310" s="42" t="s">
        <v>249</v>
      </c>
      <c r="B310" s="51">
        <v>40</v>
      </c>
      <c r="C310" s="51">
        <v>31</v>
      </c>
      <c r="D310" s="51">
        <v>71</v>
      </c>
      <c r="E310" s="33">
        <v>40</v>
      </c>
      <c r="F310" s="33">
        <v>31</v>
      </c>
      <c r="G310" s="33">
        <v>71</v>
      </c>
      <c r="H310" s="33">
        <v>0</v>
      </c>
      <c r="I310" s="33">
        <v>0</v>
      </c>
      <c r="J310" s="33">
        <v>0</v>
      </c>
      <c r="K310" s="33">
        <v>0</v>
      </c>
      <c r="L310" s="33">
        <v>0</v>
      </c>
      <c r="M310" s="33">
        <v>0</v>
      </c>
      <c r="N310" s="33">
        <v>0</v>
      </c>
      <c r="O310" s="33">
        <v>0</v>
      </c>
      <c r="P310" s="33">
        <v>0</v>
      </c>
      <c r="Q310" s="33">
        <v>0</v>
      </c>
      <c r="R310" s="33">
        <v>0</v>
      </c>
      <c r="S310" s="33"/>
    </row>
    <row r="311" spans="1:19" s="5" customFormat="1" x14ac:dyDescent="0.2">
      <c r="A311" s="42" t="s">
        <v>81</v>
      </c>
      <c r="B311" s="51">
        <v>143</v>
      </c>
      <c r="C311" s="51">
        <v>341</v>
      </c>
      <c r="D311" s="51">
        <v>484</v>
      </c>
      <c r="E311" s="33">
        <v>5</v>
      </c>
      <c r="F311" s="33">
        <v>0</v>
      </c>
      <c r="G311" s="33">
        <v>5</v>
      </c>
      <c r="H311" s="33">
        <v>48</v>
      </c>
      <c r="I311" s="33">
        <v>120</v>
      </c>
      <c r="J311" s="33">
        <v>168</v>
      </c>
      <c r="K311" s="34">
        <v>29</v>
      </c>
      <c r="L311" s="34">
        <v>89</v>
      </c>
      <c r="M311" s="33">
        <v>118</v>
      </c>
      <c r="N311" s="33">
        <v>23</v>
      </c>
      <c r="O311" s="33">
        <v>66</v>
      </c>
      <c r="P311" s="33">
        <v>89</v>
      </c>
      <c r="Q311" s="33">
        <v>38</v>
      </c>
      <c r="R311" s="33">
        <v>66</v>
      </c>
      <c r="S311" s="33">
        <v>104</v>
      </c>
    </row>
    <row r="312" spans="1:19" s="5" customFormat="1" x14ac:dyDescent="0.2">
      <c r="A312" s="42" t="s">
        <v>80</v>
      </c>
      <c r="B312" s="51">
        <v>48</v>
      </c>
      <c r="C312" s="51">
        <v>76</v>
      </c>
      <c r="D312" s="51">
        <v>124</v>
      </c>
      <c r="E312" s="33">
        <v>22</v>
      </c>
      <c r="F312" s="33">
        <v>24</v>
      </c>
      <c r="G312" s="33">
        <v>46</v>
      </c>
      <c r="H312" s="33">
        <v>11</v>
      </c>
      <c r="I312" s="33">
        <v>22</v>
      </c>
      <c r="J312" s="33">
        <v>33</v>
      </c>
      <c r="K312" s="33">
        <v>8</v>
      </c>
      <c r="L312" s="33">
        <v>10</v>
      </c>
      <c r="M312" s="33">
        <v>18</v>
      </c>
      <c r="N312" s="33">
        <v>6</v>
      </c>
      <c r="O312" s="33">
        <v>15</v>
      </c>
      <c r="P312" s="33">
        <v>21</v>
      </c>
      <c r="Q312" s="33">
        <v>1</v>
      </c>
      <c r="R312" s="33">
        <v>5</v>
      </c>
      <c r="S312" s="33">
        <v>6</v>
      </c>
    </row>
    <row r="313" spans="1:19" s="5" customFormat="1" x14ac:dyDescent="0.2">
      <c r="A313" s="42" t="s">
        <v>258</v>
      </c>
      <c r="B313" s="51">
        <v>61</v>
      </c>
      <c r="C313" s="51">
        <v>130</v>
      </c>
      <c r="D313" s="51">
        <v>191</v>
      </c>
      <c r="E313" s="33">
        <v>61</v>
      </c>
      <c r="F313" s="33">
        <v>130</v>
      </c>
      <c r="G313" s="33">
        <v>191</v>
      </c>
      <c r="H313" s="33">
        <v>0</v>
      </c>
      <c r="I313" s="33">
        <v>0</v>
      </c>
      <c r="J313" s="33">
        <v>0</v>
      </c>
      <c r="K313" s="33">
        <v>0</v>
      </c>
      <c r="L313" s="33">
        <v>0</v>
      </c>
      <c r="M313" s="33">
        <v>0</v>
      </c>
      <c r="N313" s="33">
        <v>0</v>
      </c>
      <c r="O313" s="33">
        <v>0</v>
      </c>
      <c r="P313" s="33">
        <v>0</v>
      </c>
      <c r="Q313" s="33">
        <v>0</v>
      </c>
      <c r="R313" s="33">
        <v>0</v>
      </c>
      <c r="S313" s="33">
        <v>0</v>
      </c>
    </row>
    <row r="314" spans="1:19" x14ac:dyDescent="0.2">
      <c r="A314" s="40" t="s">
        <v>42</v>
      </c>
      <c r="B314" s="35">
        <v>208</v>
      </c>
      <c r="C314" s="35">
        <v>401</v>
      </c>
      <c r="D314" s="35">
        <v>609</v>
      </c>
      <c r="E314" s="35">
        <v>64</v>
      </c>
      <c r="F314" s="35">
        <v>115</v>
      </c>
      <c r="G314" s="35">
        <v>179</v>
      </c>
      <c r="H314" s="35">
        <v>41</v>
      </c>
      <c r="I314" s="35">
        <v>82</v>
      </c>
      <c r="J314" s="35">
        <v>123</v>
      </c>
      <c r="K314" s="35">
        <v>33</v>
      </c>
      <c r="L314" s="35">
        <v>91</v>
      </c>
      <c r="M314" s="35">
        <v>124</v>
      </c>
      <c r="N314" s="35">
        <v>28</v>
      </c>
      <c r="O314" s="35">
        <v>54</v>
      </c>
      <c r="P314" s="35">
        <v>82</v>
      </c>
      <c r="Q314" s="35">
        <v>42</v>
      </c>
      <c r="R314" s="35">
        <v>59</v>
      </c>
      <c r="S314" s="35">
        <v>101</v>
      </c>
    </row>
    <row r="315" spans="1:19" x14ac:dyDescent="0.2">
      <c r="A315" s="42" t="s">
        <v>79</v>
      </c>
      <c r="B315" s="51">
        <v>19</v>
      </c>
      <c r="C315" s="51">
        <v>12</v>
      </c>
      <c r="D315" s="51">
        <v>31</v>
      </c>
      <c r="E315" s="33">
        <v>0</v>
      </c>
      <c r="F315" s="33">
        <v>0</v>
      </c>
      <c r="G315" s="33">
        <v>0</v>
      </c>
      <c r="H315" s="33">
        <v>1</v>
      </c>
      <c r="I315" s="33">
        <v>0</v>
      </c>
      <c r="J315" s="33">
        <v>1</v>
      </c>
      <c r="K315" s="33">
        <v>2</v>
      </c>
      <c r="L315" s="33">
        <v>1</v>
      </c>
      <c r="M315" s="33">
        <v>3</v>
      </c>
      <c r="N315" s="33">
        <v>2</v>
      </c>
      <c r="O315" s="33">
        <v>2</v>
      </c>
      <c r="P315" s="33">
        <v>4</v>
      </c>
      <c r="Q315" s="33">
        <v>14</v>
      </c>
      <c r="R315" s="33">
        <v>9</v>
      </c>
      <c r="S315" s="33">
        <v>23</v>
      </c>
    </row>
    <row r="316" spans="1:19" x14ac:dyDescent="0.2">
      <c r="A316" s="42" t="s">
        <v>212</v>
      </c>
      <c r="B316" s="51">
        <v>34</v>
      </c>
      <c r="C316" s="51">
        <v>33</v>
      </c>
      <c r="D316" s="51">
        <v>67</v>
      </c>
      <c r="E316" s="33">
        <v>15</v>
      </c>
      <c r="F316" s="33">
        <v>15</v>
      </c>
      <c r="G316" s="33">
        <v>30</v>
      </c>
      <c r="H316" s="33">
        <v>7</v>
      </c>
      <c r="I316" s="33">
        <v>4</v>
      </c>
      <c r="J316" s="33">
        <v>11</v>
      </c>
      <c r="K316" s="33">
        <v>8</v>
      </c>
      <c r="L316" s="33">
        <v>8</v>
      </c>
      <c r="M316" s="33">
        <v>16</v>
      </c>
      <c r="N316" s="33">
        <v>4</v>
      </c>
      <c r="O316" s="33">
        <v>6</v>
      </c>
      <c r="P316" s="33">
        <v>10</v>
      </c>
      <c r="Q316" s="33">
        <v>0</v>
      </c>
      <c r="R316" s="33">
        <v>0</v>
      </c>
      <c r="S316" s="33">
        <v>0</v>
      </c>
    </row>
    <row r="317" spans="1:19" x14ac:dyDescent="0.2">
      <c r="A317" s="42" t="s">
        <v>78</v>
      </c>
      <c r="B317" s="51">
        <v>0</v>
      </c>
      <c r="C317" s="51">
        <v>1</v>
      </c>
      <c r="D317" s="51">
        <v>1</v>
      </c>
      <c r="E317" s="33">
        <v>0</v>
      </c>
      <c r="F317" s="33">
        <v>0</v>
      </c>
      <c r="G317" s="33">
        <v>0</v>
      </c>
      <c r="H317" s="33">
        <v>0</v>
      </c>
      <c r="I317" s="33">
        <v>0</v>
      </c>
      <c r="J317" s="33">
        <v>0</v>
      </c>
      <c r="K317" s="33">
        <v>0</v>
      </c>
      <c r="L317" s="33">
        <v>0</v>
      </c>
      <c r="M317" s="33">
        <v>0</v>
      </c>
      <c r="N317" s="33">
        <v>0</v>
      </c>
      <c r="O317" s="33">
        <v>0</v>
      </c>
      <c r="P317" s="33">
        <v>0</v>
      </c>
      <c r="Q317" s="33">
        <v>0</v>
      </c>
      <c r="R317" s="33">
        <v>1</v>
      </c>
      <c r="S317" s="33">
        <v>1</v>
      </c>
    </row>
    <row r="318" spans="1:19" x14ac:dyDescent="0.2">
      <c r="A318" s="42" t="s">
        <v>189</v>
      </c>
      <c r="B318" s="51">
        <v>52</v>
      </c>
      <c r="C318" s="51">
        <v>76</v>
      </c>
      <c r="D318" s="51">
        <v>128</v>
      </c>
      <c r="E318" s="33">
        <v>17</v>
      </c>
      <c r="F318" s="33">
        <v>19</v>
      </c>
      <c r="G318" s="33">
        <v>36</v>
      </c>
      <c r="H318" s="33">
        <v>12</v>
      </c>
      <c r="I318" s="33">
        <v>22</v>
      </c>
      <c r="J318" s="33">
        <v>34</v>
      </c>
      <c r="K318" s="33">
        <v>5</v>
      </c>
      <c r="L318" s="33">
        <v>17</v>
      </c>
      <c r="M318" s="33">
        <v>22</v>
      </c>
      <c r="N318" s="33">
        <v>8</v>
      </c>
      <c r="O318" s="33">
        <v>11</v>
      </c>
      <c r="P318" s="33">
        <v>19</v>
      </c>
      <c r="Q318" s="33">
        <v>10</v>
      </c>
      <c r="R318" s="33">
        <v>7</v>
      </c>
      <c r="S318" s="33">
        <v>17</v>
      </c>
    </row>
    <row r="319" spans="1:19" x14ac:dyDescent="0.2">
      <c r="A319" s="42" t="s">
        <v>77</v>
      </c>
      <c r="B319" s="51">
        <v>43</v>
      </c>
      <c r="C319" s="51">
        <v>84</v>
      </c>
      <c r="D319" s="51">
        <v>127</v>
      </c>
      <c r="E319" s="33">
        <v>0</v>
      </c>
      <c r="F319" s="33">
        <v>0</v>
      </c>
      <c r="G319" s="33">
        <v>0</v>
      </c>
      <c r="H319" s="33">
        <v>0</v>
      </c>
      <c r="I319" s="33">
        <v>3</v>
      </c>
      <c r="J319" s="33">
        <v>3</v>
      </c>
      <c r="K319" s="33">
        <v>17</v>
      </c>
      <c r="L319" s="33">
        <v>48</v>
      </c>
      <c r="M319" s="33">
        <v>65</v>
      </c>
      <c r="N319" s="33">
        <v>11</v>
      </c>
      <c r="O319" s="33">
        <v>13</v>
      </c>
      <c r="P319" s="33">
        <v>24</v>
      </c>
      <c r="Q319" s="33">
        <v>15</v>
      </c>
      <c r="R319" s="33">
        <v>20</v>
      </c>
      <c r="S319" s="33">
        <v>35</v>
      </c>
    </row>
    <row r="320" spans="1:19" x14ac:dyDescent="0.2">
      <c r="A320" s="42" t="s">
        <v>231</v>
      </c>
      <c r="B320" s="51">
        <v>40</v>
      </c>
      <c r="C320" s="51">
        <v>78</v>
      </c>
      <c r="D320" s="51">
        <v>118</v>
      </c>
      <c r="E320" s="33">
        <v>25</v>
      </c>
      <c r="F320" s="33">
        <v>48</v>
      </c>
      <c r="G320" s="33">
        <v>73</v>
      </c>
      <c r="H320" s="33">
        <v>15</v>
      </c>
      <c r="I320" s="33">
        <v>30</v>
      </c>
      <c r="J320" s="33">
        <v>45</v>
      </c>
      <c r="K320" s="33">
        <v>0</v>
      </c>
      <c r="L320" s="33">
        <v>0</v>
      </c>
      <c r="M320" s="33">
        <v>0</v>
      </c>
      <c r="N320" s="33">
        <v>0</v>
      </c>
      <c r="O320" s="33">
        <v>0</v>
      </c>
      <c r="P320" s="33">
        <v>0</v>
      </c>
      <c r="Q320" s="33">
        <v>0</v>
      </c>
      <c r="R320" s="33">
        <v>0</v>
      </c>
      <c r="S320" s="33">
        <v>0</v>
      </c>
    </row>
    <row r="321" spans="1:19" s="5" customFormat="1" x14ac:dyDescent="0.2">
      <c r="A321" s="42" t="s">
        <v>76</v>
      </c>
      <c r="B321" s="51">
        <v>0</v>
      </c>
      <c r="C321" s="51">
        <v>1</v>
      </c>
      <c r="D321" s="51">
        <v>1</v>
      </c>
      <c r="E321" s="33">
        <v>0</v>
      </c>
      <c r="F321" s="33">
        <v>0</v>
      </c>
      <c r="G321" s="33">
        <v>0</v>
      </c>
      <c r="H321" s="33">
        <v>0</v>
      </c>
      <c r="I321" s="33">
        <v>0</v>
      </c>
      <c r="J321" s="33">
        <v>0</v>
      </c>
      <c r="K321" s="33">
        <v>0</v>
      </c>
      <c r="L321" s="33">
        <v>1</v>
      </c>
      <c r="M321" s="33">
        <v>1</v>
      </c>
      <c r="N321" s="33">
        <v>0</v>
      </c>
      <c r="O321" s="33">
        <v>0</v>
      </c>
      <c r="P321" s="33">
        <v>0</v>
      </c>
      <c r="Q321" s="33">
        <v>0</v>
      </c>
      <c r="R321" s="33">
        <v>0</v>
      </c>
      <c r="S321" s="33">
        <v>0</v>
      </c>
    </row>
    <row r="322" spans="1:19" s="5" customFormat="1" x14ac:dyDescent="0.2">
      <c r="A322" s="42" t="s">
        <v>187</v>
      </c>
      <c r="B322" s="51">
        <v>20</v>
      </c>
      <c r="C322" s="51">
        <v>116</v>
      </c>
      <c r="D322" s="51">
        <v>136</v>
      </c>
      <c r="E322" s="33">
        <v>7</v>
      </c>
      <c r="F322" s="33">
        <v>33</v>
      </c>
      <c r="G322" s="33">
        <v>40</v>
      </c>
      <c r="H322" s="33">
        <v>6</v>
      </c>
      <c r="I322" s="33">
        <v>23</v>
      </c>
      <c r="J322" s="33">
        <v>29</v>
      </c>
      <c r="K322" s="33">
        <v>1</v>
      </c>
      <c r="L322" s="33">
        <v>16</v>
      </c>
      <c r="M322" s="33">
        <v>17</v>
      </c>
      <c r="N322" s="33">
        <v>3</v>
      </c>
      <c r="O322" s="33">
        <v>22</v>
      </c>
      <c r="P322" s="33">
        <v>25</v>
      </c>
      <c r="Q322" s="33">
        <v>3</v>
      </c>
      <c r="R322" s="33">
        <v>22</v>
      </c>
      <c r="S322" s="33">
        <v>25</v>
      </c>
    </row>
    <row r="323" spans="1:19" x14ac:dyDescent="0.2">
      <c r="A323" s="40" t="s">
        <v>49</v>
      </c>
      <c r="B323" s="35">
        <v>95</v>
      </c>
      <c r="C323" s="35">
        <v>296</v>
      </c>
      <c r="D323" s="35">
        <v>391</v>
      </c>
      <c r="E323" s="35">
        <v>25</v>
      </c>
      <c r="F323" s="35">
        <v>72</v>
      </c>
      <c r="G323" s="35">
        <v>97</v>
      </c>
      <c r="H323" s="35">
        <v>19</v>
      </c>
      <c r="I323" s="35">
        <v>62</v>
      </c>
      <c r="J323" s="35">
        <v>81</v>
      </c>
      <c r="K323" s="35">
        <v>22</v>
      </c>
      <c r="L323" s="35">
        <v>68</v>
      </c>
      <c r="M323" s="35">
        <v>90</v>
      </c>
      <c r="N323" s="35">
        <v>15</v>
      </c>
      <c r="O323" s="35">
        <v>56</v>
      </c>
      <c r="P323" s="35">
        <v>71</v>
      </c>
      <c r="Q323" s="35">
        <v>14</v>
      </c>
      <c r="R323" s="35">
        <v>38</v>
      </c>
      <c r="S323" s="35">
        <v>52</v>
      </c>
    </row>
    <row r="324" spans="1:19" x14ac:dyDescent="0.2">
      <c r="A324" s="42" t="s">
        <v>71</v>
      </c>
      <c r="B324" s="51">
        <v>1</v>
      </c>
      <c r="C324" s="51">
        <v>0</v>
      </c>
      <c r="D324" s="51">
        <v>1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0</v>
      </c>
      <c r="O324" s="33">
        <v>0</v>
      </c>
      <c r="P324" s="33">
        <v>0</v>
      </c>
      <c r="Q324" s="33">
        <v>1</v>
      </c>
      <c r="R324" s="33">
        <v>0</v>
      </c>
      <c r="S324" s="33">
        <v>1</v>
      </c>
    </row>
    <row r="325" spans="1:19" x14ac:dyDescent="0.2">
      <c r="A325" s="42" t="s">
        <v>192</v>
      </c>
      <c r="B325" s="51">
        <v>53</v>
      </c>
      <c r="C325" s="51">
        <v>62</v>
      </c>
      <c r="D325" s="51">
        <v>115</v>
      </c>
      <c r="E325" s="33">
        <v>16</v>
      </c>
      <c r="F325" s="33">
        <v>11</v>
      </c>
      <c r="G325" s="33">
        <v>27</v>
      </c>
      <c r="H325" s="33">
        <v>11</v>
      </c>
      <c r="I325" s="33">
        <v>15</v>
      </c>
      <c r="J325" s="33">
        <v>26</v>
      </c>
      <c r="K325" s="33">
        <v>8</v>
      </c>
      <c r="L325" s="33">
        <v>11</v>
      </c>
      <c r="M325" s="33">
        <v>19</v>
      </c>
      <c r="N325" s="33">
        <v>9</v>
      </c>
      <c r="O325" s="33">
        <v>15</v>
      </c>
      <c r="P325" s="33">
        <v>24</v>
      </c>
      <c r="Q325" s="33">
        <v>9</v>
      </c>
      <c r="R325" s="33">
        <v>10</v>
      </c>
      <c r="S325" s="33">
        <v>19</v>
      </c>
    </row>
    <row r="326" spans="1:19" x14ac:dyDescent="0.2">
      <c r="A326" s="42" t="s">
        <v>70</v>
      </c>
      <c r="B326" s="51">
        <v>0</v>
      </c>
      <c r="C326" s="51">
        <v>1</v>
      </c>
      <c r="D326" s="51">
        <v>1</v>
      </c>
      <c r="E326" s="33">
        <v>0</v>
      </c>
      <c r="F326" s="33">
        <v>0</v>
      </c>
      <c r="G326" s="33">
        <v>0</v>
      </c>
      <c r="H326" s="33">
        <v>0</v>
      </c>
      <c r="I326" s="33">
        <v>0</v>
      </c>
      <c r="J326" s="33">
        <v>0</v>
      </c>
      <c r="K326" s="33">
        <v>0</v>
      </c>
      <c r="L326" s="33">
        <v>0</v>
      </c>
      <c r="M326" s="33">
        <v>0</v>
      </c>
      <c r="N326" s="33">
        <v>0</v>
      </c>
      <c r="O326" s="33">
        <v>0</v>
      </c>
      <c r="P326" s="33">
        <v>0</v>
      </c>
      <c r="Q326" s="33">
        <v>0</v>
      </c>
      <c r="R326" s="33">
        <v>1</v>
      </c>
      <c r="S326" s="33">
        <v>1</v>
      </c>
    </row>
    <row r="327" spans="1:19" x14ac:dyDescent="0.2">
      <c r="A327" s="42" t="s">
        <v>186</v>
      </c>
      <c r="B327" s="51">
        <v>41</v>
      </c>
      <c r="C327" s="51">
        <v>233</v>
      </c>
      <c r="D327" s="51">
        <v>274</v>
      </c>
      <c r="E327" s="33">
        <v>9</v>
      </c>
      <c r="F327" s="33">
        <v>61</v>
      </c>
      <c r="G327" s="33">
        <v>70</v>
      </c>
      <c r="H327" s="33">
        <v>8</v>
      </c>
      <c r="I327" s="33">
        <v>47</v>
      </c>
      <c r="J327" s="33">
        <v>55</v>
      </c>
      <c r="K327" s="33">
        <v>14</v>
      </c>
      <c r="L327" s="33">
        <v>57</v>
      </c>
      <c r="M327" s="33">
        <v>71</v>
      </c>
      <c r="N327" s="33">
        <v>6</v>
      </c>
      <c r="O327" s="33">
        <v>41</v>
      </c>
      <c r="P327" s="33">
        <v>47</v>
      </c>
      <c r="Q327" s="33">
        <v>4</v>
      </c>
      <c r="R327" s="33">
        <v>27</v>
      </c>
      <c r="S327" s="33">
        <v>31</v>
      </c>
    </row>
    <row r="328" spans="1:19" x14ac:dyDescent="0.2">
      <c r="A328" s="40" t="s">
        <v>4</v>
      </c>
      <c r="B328" s="35">
        <v>1142</v>
      </c>
      <c r="C328" s="35">
        <v>441</v>
      </c>
      <c r="D328" s="35">
        <v>1583</v>
      </c>
      <c r="E328" s="35">
        <v>390</v>
      </c>
      <c r="F328" s="35">
        <v>119</v>
      </c>
      <c r="G328" s="35">
        <v>509</v>
      </c>
      <c r="H328" s="35">
        <v>286</v>
      </c>
      <c r="I328" s="35">
        <v>86</v>
      </c>
      <c r="J328" s="35">
        <v>372</v>
      </c>
      <c r="K328" s="35">
        <v>188</v>
      </c>
      <c r="L328" s="35">
        <v>92</v>
      </c>
      <c r="M328" s="35">
        <v>280</v>
      </c>
      <c r="N328" s="35">
        <v>150</v>
      </c>
      <c r="O328" s="35">
        <v>78</v>
      </c>
      <c r="P328" s="35">
        <v>228</v>
      </c>
      <c r="Q328" s="35">
        <v>128</v>
      </c>
      <c r="R328" s="35">
        <v>66</v>
      </c>
      <c r="S328" s="35">
        <v>194</v>
      </c>
    </row>
    <row r="329" spans="1:19" x14ac:dyDescent="0.2">
      <c r="A329" s="47" t="s">
        <v>221</v>
      </c>
      <c r="B329" s="51">
        <v>135</v>
      </c>
      <c r="C329" s="51">
        <v>35</v>
      </c>
      <c r="D329" s="51">
        <v>170</v>
      </c>
      <c r="E329" s="33">
        <v>37</v>
      </c>
      <c r="F329" s="33">
        <v>7</v>
      </c>
      <c r="G329" s="33">
        <v>44</v>
      </c>
      <c r="H329" s="33">
        <v>42</v>
      </c>
      <c r="I329" s="33">
        <v>13</v>
      </c>
      <c r="J329" s="33">
        <v>55</v>
      </c>
      <c r="K329" s="33">
        <v>25</v>
      </c>
      <c r="L329" s="33">
        <v>6</v>
      </c>
      <c r="M329" s="33">
        <v>31</v>
      </c>
      <c r="N329" s="33">
        <v>31</v>
      </c>
      <c r="O329" s="33">
        <v>9</v>
      </c>
      <c r="P329" s="33">
        <v>40</v>
      </c>
      <c r="Q329" s="33">
        <v>0</v>
      </c>
      <c r="R329" s="33">
        <v>0</v>
      </c>
      <c r="S329" s="33">
        <v>0</v>
      </c>
    </row>
    <row r="330" spans="1:19" x14ac:dyDescent="0.2">
      <c r="A330" s="47" t="s">
        <v>159</v>
      </c>
      <c r="B330" s="51">
        <v>75</v>
      </c>
      <c r="C330" s="51">
        <v>49</v>
      </c>
      <c r="D330" s="51">
        <v>124</v>
      </c>
      <c r="E330" s="33">
        <v>22</v>
      </c>
      <c r="F330" s="33">
        <v>13</v>
      </c>
      <c r="G330" s="33">
        <v>35</v>
      </c>
      <c r="H330" s="33">
        <v>22</v>
      </c>
      <c r="I330" s="33">
        <v>11</v>
      </c>
      <c r="J330" s="33">
        <v>33</v>
      </c>
      <c r="K330" s="33">
        <v>12</v>
      </c>
      <c r="L330" s="33">
        <v>10</v>
      </c>
      <c r="M330" s="33">
        <v>22</v>
      </c>
      <c r="N330" s="33">
        <v>10</v>
      </c>
      <c r="O330" s="33">
        <v>10</v>
      </c>
      <c r="P330" s="33">
        <v>20</v>
      </c>
      <c r="Q330" s="33">
        <v>9</v>
      </c>
      <c r="R330" s="33">
        <v>5</v>
      </c>
      <c r="S330" s="33">
        <v>14</v>
      </c>
    </row>
    <row r="331" spans="1:19" x14ac:dyDescent="0.2">
      <c r="A331" s="50" t="s">
        <v>160</v>
      </c>
      <c r="B331" s="51">
        <v>183</v>
      </c>
      <c r="C331" s="51">
        <v>127</v>
      </c>
      <c r="D331" s="51">
        <v>310</v>
      </c>
      <c r="E331" s="33">
        <v>52</v>
      </c>
      <c r="F331" s="33">
        <v>37</v>
      </c>
      <c r="G331" s="33">
        <v>89</v>
      </c>
      <c r="H331" s="33">
        <v>54</v>
      </c>
      <c r="I331" s="33">
        <v>22</v>
      </c>
      <c r="J331" s="33">
        <v>76</v>
      </c>
      <c r="K331" s="33">
        <v>31</v>
      </c>
      <c r="L331" s="33">
        <v>22</v>
      </c>
      <c r="M331" s="33">
        <v>53</v>
      </c>
      <c r="N331" s="33">
        <v>19</v>
      </c>
      <c r="O331" s="33">
        <v>20</v>
      </c>
      <c r="P331" s="33">
        <v>39</v>
      </c>
      <c r="Q331" s="33">
        <v>27</v>
      </c>
      <c r="R331" s="33">
        <v>26</v>
      </c>
      <c r="S331" s="33">
        <v>53</v>
      </c>
    </row>
    <row r="332" spans="1:19" x14ac:dyDescent="0.2">
      <c r="A332" s="47" t="s">
        <v>161</v>
      </c>
      <c r="B332" s="51">
        <v>492</v>
      </c>
      <c r="C332" s="51">
        <v>106</v>
      </c>
      <c r="D332" s="51">
        <v>598</v>
      </c>
      <c r="E332" s="33">
        <v>169</v>
      </c>
      <c r="F332" s="33">
        <v>37</v>
      </c>
      <c r="G332" s="33">
        <v>206</v>
      </c>
      <c r="H332" s="33">
        <v>114</v>
      </c>
      <c r="I332" s="33">
        <v>20</v>
      </c>
      <c r="J332" s="33">
        <v>134</v>
      </c>
      <c r="K332" s="33">
        <v>74</v>
      </c>
      <c r="L332" s="33">
        <v>22</v>
      </c>
      <c r="M332" s="33">
        <v>96</v>
      </c>
      <c r="N332" s="33">
        <v>61</v>
      </c>
      <c r="O332" s="33">
        <v>14</v>
      </c>
      <c r="P332" s="33">
        <v>75</v>
      </c>
      <c r="Q332" s="33">
        <v>74</v>
      </c>
      <c r="R332" s="33">
        <v>13</v>
      </c>
      <c r="S332" s="33">
        <v>87</v>
      </c>
    </row>
    <row r="333" spans="1:19" x14ac:dyDescent="0.2">
      <c r="A333" s="47" t="s">
        <v>222</v>
      </c>
      <c r="B333" s="51">
        <v>155</v>
      </c>
      <c r="C333" s="51">
        <v>27</v>
      </c>
      <c r="D333" s="51">
        <v>182</v>
      </c>
      <c r="E333" s="33">
        <v>83</v>
      </c>
      <c r="F333" s="33">
        <v>10</v>
      </c>
      <c r="G333" s="33">
        <v>93</v>
      </c>
      <c r="H333" s="33">
        <v>36</v>
      </c>
      <c r="I333" s="33">
        <v>7</v>
      </c>
      <c r="J333" s="33">
        <v>43</v>
      </c>
      <c r="K333" s="33">
        <v>21</v>
      </c>
      <c r="L333" s="33">
        <v>4</v>
      </c>
      <c r="M333" s="33">
        <v>25</v>
      </c>
      <c r="N333" s="33">
        <v>15</v>
      </c>
      <c r="O333" s="33">
        <v>6</v>
      </c>
      <c r="P333" s="33">
        <v>21</v>
      </c>
      <c r="Q333" s="33">
        <v>0</v>
      </c>
      <c r="R333" s="33">
        <v>0</v>
      </c>
      <c r="S333" s="33">
        <v>0</v>
      </c>
    </row>
    <row r="334" spans="1:19" x14ac:dyDescent="0.2">
      <c r="A334" s="47" t="s">
        <v>68</v>
      </c>
      <c r="B334" s="51">
        <v>102</v>
      </c>
      <c r="C334" s="51">
        <v>97</v>
      </c>
      <c r="D334" s="51">
        <v>199</v>
      </c>
      <c r="E334" s="33">
        <v>27</v>
      </c>
      <c r="F334" s="33">
        <v>15</v>
      </c>
      <c r="G334" s="33">
        <v>42</v>
      </c>
      <c r="H334" s="33">
        <v>18</v>
      </c>
      <c r="I334" s="33">
        <v>13</v>
      </c>
      <c r="J334" s="33">
        <v>31</v>
      </c>
      <c r="K334" s="33">
        <v>25</v>
      </c>
      <c r="L334" s="33">
        <v>28</v>
      </c>
      <c r="M334" s="33">
        <v>53</v>
      </c>
      <c r="N334" s="33">
        <v>14</v>
      </c>
      <c r="O334" s="33">
        <v>19</v>
      </c>
      <c r="P334" s="33">
        <v>33</v>
      </c>
      <c r="Q334" s="33">
        <v>18</v>
      </c>
      <c r="R334" s="33">
        <v>22</v>
      </c>
      <c r="S334" s="33">
        <v>40</v>
      </c>
    </row>
    <row r="335" spans="1:19" x14ac:dyDescent="0.2">
      <c r="A335" s="40" t="s">
        <v>215</v>
      </c>
      <c r="B335" s="35">
        <v>131</v>
      </c>
      <c r="C335" s="35">
        <v>257</v>
      </c>
      <c r="D335" s="35">
        <v>388</v>
      </c>
      <c r="E335" s="35">
        <v>42</v>
      </c>
      <c r="F335" s="35">
        <v>79</v>
      </c>
      <c r="G335" s="35">
        <v>121</v>
      </c>
      <c r="H335" s="35">
        <v>29</v>
      </c>
      <c r="I335" s="35">
        <v>46</v>
      </c>
      <c r="J335" s="35">
        <v>75</v>
      </c>
      <c r="K335" s="35">
        <v>28</v>
      </c>
      <c r="L335" s="35">
        <v>62</v>
      </c>
      <c r="M335" s="35">
        <v>90</v>
      </c>
      <c r="N335" s="35">
        <v>32</v>
      </c>
      <c r="O335" s="35">
        <v>70</v>
      </c>
      <c r="P335" s="35">
        <v>102</v>
      </c>
      <c r="Q335" s="35">
        <v>0</v>
      </c>
      <c r="R335" s="35">
        <v>0</v>
      </c>
      <c r="S335" s="35">
        <v>0</v>
      </c>
    </row>
    <row r="336" spans="1:19" x14ac:dyDescent="0.2">
      <c r="A336" s="42" t="s">
        <v>192</v>
      </c>
      <c r="B336" s="51">
        <v>42</v>
      </c>
      <c r="C336" s="51">
        <v>83</v>
      </c>
      <c r="D336" s="51">
        <v>125</v>
      </c>
      <c r="E336" s="33">
        <v>11</v>
      </c>
      <c r="F336" s="33">
        <v>21</v>
      </c>
      <c r="G336" s="33">
        <v>32</v>
      </c>
      <c r="H336" s="33">
        <v>7</v>
      </c>
      <c r="I336" s="33">
        <v>16</v>
      </c>
      <c r="J336" s="33">
        <v>23</v>
      </c>
      <c r="K336" s="33">
        <v>11</v>
      </c>
      <c r="L336" s="33">
        <v>23</v>
      </c>
      <c r="M336" s="33">
        <v>34</v>
      </c>
      <c r="N336" s="33">
        <v>13</v>
      </c>
      <c r="O336" s="33">
        <v>23</v>
      </c>
      <c r="P336" s="33">
        <v>36</v>
      </c>
      <c r="Q336" s="33">
        <v>0</v>
      </c>
      <c r="R336" s="33">
        <v>0</v>
      </c>
      <c r="S336" s="33">
        <v>0</v>
      </c>
    </row>
    <row r="337" spans="1:19" x14ac:dyDescent="0.2">
      <c r="A337" s="44" t="s">
        <v>83</v>
      </c>
      <c r="B337" s="51">
        <v>23</v>
      </c>
      <c r="C337" s="51">
        <v>23</v>
      </c>
      <c r="D337" s="51">
        <v>46</v>
      </c>
      <c r="E337" s="33">
        <v>0</v>
      </c>
      <c r="F337" s="33">
        <v>0</v>
      </c>
      <c r="G337" s="33">
        <v>0</v>
      </c>
      <c r="H337" s="33">
        <v>7</v>
      </c>
      <c r="I337" s="33">
        <v>5</v>
      </c>
      <c r="J337" s="33">
        <v>12</v>
      </c>
      <c r="K337" s="33">
        <v>10</v>
      </c>
      <c r="L337" s="33">
        <v>9</v>
      </c>
      <c r="M337" s="33">
        <v>19</v>
      </c>
      <c r="N337" s="33">
        <v>6</v>
      </c>
      <c r="O337" s="33">
        <v>9</v>
      </c>
      <c r="P337" s="33">
        <v>15</v>
      </c>
      <c r="Q337" s="33">
        <v>0</v>
      </c>
      <c r="R337" s="33">
        <v>0</v>
      </c>
      <c r="S337" s="33">
        <v>0</v>
      </c>
    </row>
    <row r="338" spans="1:19" x14ac:dyDescent="0.2">
      <c r="A338" s="44" t="s">
        <v>249</v>
      </c>
      <c r="B338" s="51">
        <v>10</v>
      </c>
      <c r="C338" s="51">
        <v>9</v>
      </c>
      <c r="D338" s="51">
        <v>19</v>
      </c>
      <c r="E338" s="33">
        <v>10</v>
      </c>
      <c r="F338" s="33">
        <v>9</v>
      </c>
      <c r="G338" s="33">
        <v>19</v>
      </c>
      <c r="H338" s="33">
        <v>0</v>
      </c>
      <c r="I338" s="33">
        <v>0</v>
      </c>
      <c r="J338" s="33">
        <v>0</v>
      </c>
      <c r="K338" s="33">
        <v>0</v>
      </c>
      <c r="L338" s="33">
        <v>0</v>
      </c>
      <c r="M338" s="33">
        <v>0</v>
      </c>
      <c r="N338" s="33">
        <v>0</v>
      </c>
      <c r="O338" s="33">
        <v>0</v>
      </c>
      <c r="P338" s="33">
        <v>0</v>
      </c>
      <c r="Q338" s="33">
        <v>0</v>
      </c>
      <c r="R338" s="33">
        <v>0</v>
      </c>
      <c r="S338" s="33">
        <v>0</v>
      </c>
    </row>
    <row r="339" spans="1:19" x14ac:dyDescent="0.2">
      <c r="A339" s="42" t="s">
        <v>182</v>
      </c>
      <c r="B339" s="51">
        <v>12</v>
      </c>
      <c r="C339" s="51">
        <v>33</v>
      </c>
      <c r="D339" s="51">
        <v>45</v>
      </c>
      <c r="E339" s="33">
        <v>5</v>
      </c>
      <c r="F339" s="33">
        <v>11</v>
      </c>
      <c r="G339" s="33">
        <v>16</v>
      </c>
      <c r="H339" s="33">
        <v>2</v>
      </c>
      <c r="I339" s="33">
        <v>3</v>
      </c>
      <c r="J339" s="33">
        <v>5</v>
      </c>
      <c r="K339" s="33">
        <v>1</v>
      </c>
      <c r="L339" s="33">
        <v>11</v>
      </c>
      <c r="M339" s="33">
        <v>12</v>
      </c>
      <c r="N339" s="33">
        <v>4</v>
      </c>
      <c r="O339" s="33">
        <v>8</v>
      </c>
      <c r="P339" s="33">
        <v>12</v>
      </c>
      <c r="Q339" s="33">
        <v>0</v>
      </c>
      <c r="R339" s="33">
        <v>0</v>
      </c>
      <c r="S339" s="33">
        <v>0</v>
      </c>
    </row>
    <row r="340" spans="1:19" x14ac:dyDescent="0.2">
      <c r="A340" s="66" t="s">
        <v>205</v>
      </c>
      <c r="B340" s="58">
        <v>44</v>
      </c>
      <c r="C340" s="58">
        <v>109</v>
      </c>
      <c r="D340" s="58">
        <v>153</v>
      </c>
      <c r="E340" s="58">
        <v>16</v>
      </c>
      <c r="F340" s="58">
        <v>38</v>
      </c>
      <c r="G340" s="38">
        <v>54</v>
      </c>
      <c r="H340" s="58">
        <v>13</v>
      </c>
      <c r="I340" s="58">
        <v>22</v>
      </c>
      <c r="J340" s="38">
        <v>35</v>
      </c>
      <c r="K340" s="58">
        <v>6</v>
      </c>
      <c r="L340" s="58">
        <v>19</v>
      </c>
      <c r="M340" s="38">
        <v>25</v>
      </c>
      <c r="N340" s="58">
        <v>9</v>
      </c>
      <c r="O340" s="58">
        <v>30</v>
      </c>
      <c r="P340" s="38">
        <v>39</v>
      </c>
      <c r="Q340" s="58">
        <v>0</v>
      </c>
      <c r="R340" s="58">
        <v>0</v>
      </c>
      <c r="S340" s="58">
        <v>0</v>
      </c>
    </row>
    <row r="341" spans="1:19" x14ac:dyDescent="0.2">
      <c r="A341" s="71" t="s">
        <v>0</v>
      </c>
      <c r="B341" s="54">
        <v>28752</v>
      </c>
      <c r="C341" s="54">
        <v>40669</v>
      </c>
      <c r="D341" s="54">
        <v>69421</v>
      </c>
      <c r="E341" s="54">
        <v>7957</v>
      </c>
      <c r="F341" s="54">
        <v>10608</v>
      </c>
      <c r="G341" s="54">
        <v>18565</v>
      </c>
      <c r="H341" s="54">
        <v>6025</v>
      </c>
      <c r="I341" s="54">
        <v>8411</v>
      </c>
      <c r="J341" s="54">
        <v>14436</v>
      </c>
      <c r="K341" s="54">
        <v>5433</v>
      </c>
      <c r="L341" s="54">
        <v>7971</v>
      </c>
      <c r="M341" s="54">
        <v>13404</v>
      </c>
      <c r="N341" s="54">
        <v>4849</v>
      </c>
      <c r="O341" s="54">
        <v>7203</v>
      </c>
      <c r="P341" s="54">
        <v>12052</v>
      </c>
      <c r="Q341" s="54">
        <v>4327</v>
      </c>
      <c r="R341" s="54">
        <v>6125</v>
      </c>
      <c r="S341" s="54">
        <v>10452</v>
      </c>
    </row>
    <row r="342" spans="1:19" x14ac:dyDescent="0.2">
      <c r="B342" s="62"/>
      <c r="C342" s="62"/>
      <c r="D342" s="63">
        <v>69406</v>
      </c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</row>
    <row r="343" spans="1:19" x14ac:dyDescent="0.2">
      <c r="A343" s="81" t="s">
        <v>55</v>
      </c>
      <c r="B343" s="81" t="s">
        <v>54</v>
      </c>
      <c r="C343" s="82"/>
      <c r="D343" s="82"/>
      <c r="E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</row>
    <row r="344" spans="1:19" x14ac:dyDescent="0.2">
      <c r="A344" s="82"/>
      <c r="B344" s="53" t="s">
        <v>47</v>
      </c>
      <c r="C344" s="53" t="s">
        <v>48</v>
      </c>
      <c r="D344" s="53" t="s">
        <v>57</v>
      </c>
      <c r="E344" s="62"/>
      <c r="F344" s="62"/>
      <c r="H344" s="64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</row>
    <row r="345" spans="1:19" x14ac:dyDescent="0.2">
      <c r="A345" s="57" t="s">
        <v>38</v>
      </c>
      <c r="B345" s="37">
        <v>98</v>
      </c>
      <c r="C345" s="37">
        <v>224</v>
      </c>
      <c r="D345" s="37">
        <v>322</v>
      </c>
      <c r="E345" s="62"/>
      <c r="F345" s="62"/>
      <c r="H345" s="64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</row>
    <row r="346" spans="1:19" x14ac:dyDescent="0.2">
      <c r="A346" s="42" t="s">
        <v>242</v>
      </c>
      <c r="B346" s="33">
        <v>6</v>
      </c>
      <c r="C346" s="33">
        <v>3</v>
      </c>
      <c r="D346" s="51">
        <v>9</v>
      </c>
      <c r="E346" s="62"/>
      <c r="H346" s="64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</row>
    <row r="347" spans="1:19" x14ac:dyDescent="0.2">
      <c r="A347" s="42" t="s">
        <v>203</v>
      </c>
      <c r="B347" s="33">
        <v>92</v>
      </c>
      <c r="C347" s="33">
        <v>221</v>
      </c>
      <c r="D347" s="51">
        <v>313</v>
      </c>
      <c r="E347" s="62"/>
      <c r="H347" s="64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</row>
    <row r="348" spans="1:19" x14ac:dyDescent="0.2">
      <c r="A348" s="40" t="s">
        <v>39</v>
      </c>
      <c r="B348" s="35">
        <v>0</v>
      </c>
      <c r="C348" s="35">
        <v>0</v>
      </c>
      <c r="D348" s="37">
        <v>0</v>
      </c>
      <c r="E348" s="62"/>
      <c r="F348" s="62"/>
      <c r="H348" s="64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</row>
    <row r="349" spans="1:19" x14ac:dyDescent="0.2">
      <c r="A349" s="42" t="s">
        <v>147</v>
      </c>
      <c r="B349" s="33">
        <v>0</v>
      </c>
      <c r="C349" s="33">
        <v>0</v>
      </c>
      <c r="D349" s="51">
        <v>0</v>
      </c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</row>
    <row r="350" spans="1:19" x14ac:dyDescent="0.2">
      <c r="A350" s="40" t="s">
        <v>204</v>
      </c>
      <c r="B350" s="35">
        <v>63</v>
      </c>
      <c r="C350" s="35">
        <v>127</v>
      </c>
      <c r="D350" s="37">
        <v>190</v>
      </c>
      <c r="E350" s="62"/>
      <c r="F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</row>
    <row r="351" spans="1:19" x14ac:dyDescent="0.2">
      <c r="A351" s="42" t="s">
        <v>242</v>
      </c>
      <c r="B351" s="33">
        <v>1</v>
      </c>
      <c r="C351" s="33">
        <v>2</v>
      </c>
      <c r="D351" s="51">
        <v>3</v>
      </c>
      <c r="E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</row>
    <row r="352" spans="1:19" x14ac:dyDescent="0.2">
      <c r="A352" s="59" t="s">
        <v>203</v>
      </c>
      <c r="B352" s="38">
        <v>62</v>
      </c>
      <c r="C352" s="38">
        <v>125</v>
      </c>
      <c r="D352" s="58">
        <v>187</v>
      </c>
      <c r="E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</row>
    <row r="353" spans="1:19" x14ac:dyDescent="0.2">
      <c r="A353" s="68" t="s">
        <v>0</v>
      </c>
      <c r="B353" s="54">
        <v>161</v>
      </c>
      <c r="C353" s="54">
        <v>351</v>
      </c>
      <c r="D353" s="54">
        <v>512</v>
      </c>
      <c r="I353" s="4"/>
      <c r="J353" s="4"/>
    </row>
    <row r="354" spans="1:19" x14ac:dyDescent="0.2">
      <c r="D354" s="62"/>
    </row>
    <row r="355" spans="1:19" x14ac:dyDescent="0.2">
      <c r="A355" s="4" t="s">
        <v>229</v>
      </c>
      <c r="I355" s="4"/>
      <c r="J355" s="4"/>
    </row>
    <row r="356" spans="1:19" ht="13.5" x14ac:dyDescent="0.2">
      <c r="A356" s="4" t="s">
        <v>217</v>
      </c>
    </row>
    <row r="357" spans="1:19" x14ac:dyDescent="0.2">
      <c r="D357" s="62"/>
    </row>
    <row r="358" spans="1:19" x14ac:dyDescent="0.2">
      <c r="A358" s="4" t="s">
        <v>240</v>
      </c>
      <c r="D358" s="4"/>
    </row>
    <row r="359" spans="1:19" x14ac:dyDescent="0.2">
      <c r="A359" s="80" t="s">
        <v>241</v>
      </c>
      <c r="B359" s="80"/>
      <c r="C359" s="80"/>
      <c r="D359" s="65"/>
    </row>
    <row r="360" spans="1:19" x14ac:dyDescent="0.2">
      <c r="A360" s="12" t="s">
        <v>260</v>
      </c>
      <c r="B360" s="12"/>
      <c r="C360" s="12"/>
      <c r="D360" s="12"/>
    </row>
    <row r="361" spans="1:19" s="15" customFormat="1" x14ac:dyDescent="0.2"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</row>
    <row r="362" spans="1:19" s="15" customFormat="1" x14ac:dyDescent="0.2"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</row>
    <row r="363" spans="1:19" s="15" customFormat="1" x14ac:dyDescent="0.2"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</row>
    <row r="364" spans="1:19" s="15" customFormat="1" x14ac:dyDescent="0.2"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</row>
    <row r="365" spans="1:19" s="15" customFormat="1" x14ac:dyDescent="0.2"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</row>
    <row r="366" spans="1:19" s="15" customFormat="1" x14ac:dyDescent="0.2"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</row>
    <row r="367" spans="1:19" s="15" customFormat="1" x14ac:dyDescent="0.2"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</row>
    <row r="368" spans="1:19" s="15" customFormat="1" x14ac:dyDescent="0.2"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</row>
    <row r="369" spans="2:19" s="15" customFormat="1" x14ac:dyDescent="0.2"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</row>
    <row r="370" spans="2:19" s="15" customFormat="1" x14ac:dyDescent="0.2"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</row>
    <row r="371" spans="2:19" s="15" customFormat="1" x14ac:dyDescent="0.2"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</row>
    <row r="372" spans="2:19" s="15" customFormat="1" x14ac:dyDescent="0.2"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</row>
    <row r="373" spans="2:19" s="15" customFormat="1" x14ac:dyDescent="0.2"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</row>
    <row r="374" spans="2:19" s="15" customFormat="1" x14ac:dyDescent="0.2"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</row>
    <row r="375" spans="2:19" s="15" customFormat="1" x14ac:dyDescent="0.2"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</row>
    <row r="376" spans="2:19" s="15" customFormat="1" x14ac:dyDescent="0.2"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</row>
    <row r="377" spans="2:19" s="15" customFormat="1" x14ac:dyDescent="0.2"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</row>
    <row r="378" spans="2:19" s="15" customFormat="1" x14ac:dyDescent="0.2"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</row>
    <row r="379" spans="2:19" s="15" customFormat="1" x14ac:dyDescent="0.2"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</row>
    <row r="380" spans="2:19" s="15" customFormat="1" x14ac:dyDescent="0.2"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</row>
    <row r="381" spans="2:19" s="15" customFormat="1" x14ac:dyDescent="0.2"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</row>
    <row r="382" spans="2:19" s="15" customFormat="1" x14ac:dyDescent="0.2"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</row>
    <row r="383" spans="2:19" s="15" customFormat="1" x14ac:dyDescent="0.2"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</row>
    <row r="384" spans="2:19" s="15" customFormat="1" x14ac:dyDescent="0.2"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</row>
    <row r="385" spans="2:19" s="15" customFormat="1" x14ac:dyDescent="0.2"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</row>
    <row r="386" spans="2:19" s="15" customFormat="1" x14ac:dyDescent="0.2"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</row>
    <row r="387" spans="2:19" s="15" customFormat="1" x14ac:dyDescent="0.2"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</row>
    <row r="388" spans="2:19" s="15" customFormat="1" x14ac:dyDescent="0.2"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</row>
    <row r="389" spans="2:19" s="15" customFormat="1" x14ac:dyDescent="0.2"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</row>
    <row r="390" spans="2:19" s="15" customFormat="1" x14ac:dyDescent="0.2"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</row>
    <row r="391" spans="2:19" s="15" customFormat="1" x14ac:dyDescent="0.2"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</row>
    <row r="392" spans="2:19" s="15" customFormat="1" x14ac:dyDescent="0.2"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</row>
    <row r="393" spans="2:19" s="15" customFormat="1" x14ac:dyDescent="0.2"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</row>
    <row r="394" spans="2:19" s="15" customFormat="1" x14ac:dyDescent="0.2"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</row>
    <row r="395" spans="2:19" s="15" customFormat="1" x14ac:dyDescent="0.2"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</row>
    <row r="396" spans="2:19" s="15" customFormat="1" x14ac:dyDescent="0.2"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</row>
    <row r="397" spans="2:19" s="15" customFormat="1" x14ac:dyDescent="0.2"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</row>
    <row r="398" spans="2:19" s="15" customFormat="1" x14ac:dyDescent="0.2"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</row>
    <row r="399" spans="2:19" s="15" customFormat="1" x14ac:dyDescent="0.2"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</row>
    <row r="400" spans="2:19" s="15" customFormat="1" x14ac:dyDescent="0.2"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</row>
    <row r="401" spans="2:19" s="15" customFormat="1" x14ac:dyDescent="0.2"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</row>
    <row r="402" spans="2:19" s="15" customFormat="1" x14ac:dyDescent="0.2"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</row>
    <row r="403" spans="2:19" s="15" customFormat="1" x14ac:dyDescent="0.2"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</row>
    <row r="404" spans="2:19" s="15" customFormat="1" x14ac:dyDescent="0.2"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</row>
    <row r="405" spans="2:19" s="15" customFormat="1" x14ac:dyDescent="0.2"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</row>
    <row r="406" spans="2:19" s="15" customFormat="1" x14ac:dyDescent="0.2"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</row>
    <row r="407" spans="2:19" s="15" customFormat="1" x14ac:dyDescent="0.2"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</row>
    <row r="408" spans="2:19" s="15" customFormat="1" x14ac:dyDescent="0.2"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</row>
    <row r="409" spans="2:19" s="15" customFormat="1" x14ac:dyDescent="0.2"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</row>
    <row r="410" spans="2:19" s="15" customFormat="1" x14ac:dyDescent="0.2"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</row>
    <row r="411" spans="2:19" s="15" customFormat="1" x14ac:dyDescent="0.2"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</row>
    <row r="412" spans="2:19" s="15" customFormat="1" x14ac:dyDescent="0.2"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</row>
    <row r="413" spans="2:19" s="15" customFormat="1" x14ac:dyDescent="0.2"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</row>
    <row r="414" spans="2:19" s="15" customFormat="1" x14ac:dyDescent="0.2"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</row>
    <row r="415" spans="2:19" s="15" customFormat="1" x14ac:dyDescent="0.2"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</row>
    <row r="416" spans="2:19" s="15" customFormat="1" x14ac:dyDescent="0.2"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</row>
    <row r="417" spans="2:19" s="15" customFormat="1" x14ac:dyDescent="0.2"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</row>
    <row r="418" spans="2:19" s="15" customFormat="1" x14ac:dyDescent="0.2"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</row>
    <row r="419" spans="2:19" s="15" customFormat="1" x14ac:dyDescent="0.2"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</row>
    <row r="420" spans="2:19" s="15" customFormat="1" x14ac:dyDescent="0.2"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</row>
    <row r="421" spans="2:19" s="15" customFormat="1" x14ac:dyDescent="0.2"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</row>
    <row r="422" spans="2:19" s="15" customFormat="1" x14ac:dyDescent="0.2"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</row>
    <row r="423" spans="2:19" s="15" customFormat="1" x14ac:dyDescent="0.2"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</row>
    <row r="424" spans="2:19" s="15" customFormat="1" x14ac:dyDescent="0.2"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</row>
    <row r="425" spans="2:19" s="15" customFormat="1" x14ac:dyDescent="0.2"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</row>
    <row r="426" spans="2:19" s="15" customFormat="1" x14ac:dyDescent="0.2"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</row>
    <row r="427" spans="2:19" s="15" customFormat="1" x14ac:dyDescent="0.2"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</row>
    <row r="428" spans="2:19" s="15" customFormat="1" x14ac:dyDescent="0.2"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</row>
    <row r="429" spans="2:19" s="15" customFormat="1" x14ac:dyDescent="0.2"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</row>
    <row r="430" spans="2:19" s="15" customFormat="1" x14ac:dyDescent="0.2"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</row>
    <row r="431" spans="2:19" s="15" customFormat="1" x14ac:dyDescent="0.2"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</row>
    <row r="432" spans="2:19" s="15" customFormat="1" x14ac:dyDescent="0.2"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</row>
    <row r="433" spans="2:19" s="15" customFormat="1" x14ac:dyDescent="0.2"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</row>
    <row r="434" spans="2:19" s="15" customFormat="1" x14ac:dyDescent="0.2"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</row>
    <row r="435" spans="2:19" s="15" customFormat="1" x14ac:dyDescent="0.2"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</row>
    <row r="436" spans="2:19" s="15" customFormat="1" x14ac:dyDescent="0.2"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</row>
    <row r="437" spans="2:19" s="15" customFormat="1" x14ac:dyDescent="0.2"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</row>
    <row r="438" spans="2:19" s="15" customFormat="1" x14ac:dyDescent="0.2"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</row>
    <row r="439" spans="2:19" s="15" customFormat="1" x14ac:dyDescent="0.2"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</row>
    <row r="440" spans="2:19" s="15" customFormat="1" x14ac:dyDescent="0.2"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</row>
    <row r="441" spans="2:19" s="15" customFormat="1" x14ac:dyDescent="0.2"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</row>
    <row r="442" spans="2:19" s="15" customFormat="1" x14ac:dyDescent="0.2"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</row>
    <row r="443" spans="2:19" s="15" customFormat="1" x14ac:dyDescent="0.2"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</row>
    <row r="444" spans="2:19" s="15" customFormat="1" x14ac:dyDescent="0.2"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</row>
    <row r="445" spans="2:19" s="15" customFormat="1" x14ac:dyDescent="0.2"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</row>
    <row r="446" spans="2:19" s="15" customFormat="1" x14ac:dyDescent="0.2"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</row>
    <row r="447" spans="2:19" s="15" customFormat="1" x14ac:dyDescent="0.2"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</row>
    <row r="448" spans="2:19" s="15" customFormat="1" x14ac:dyDescent="0.2"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</row>
    <row r="449" spans="2:19" s="15" customFormat="1" x14ac:dyDescent="0.2"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</row>
    <row r="450" spans="2:19" s="15" customFormat="1" x14ac:dyDescent="0.2"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</row>
    <row r="451" spans="2:19" s="15" customFormat="1" x14ac:dyDescent="0.2"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</row>
    <row r="452" spans="2:19" s="15" customFormat="1" x14ac:dyDescent="0.2"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</row>
    <row r="453" spans="2:19" s="15" customFormat="1" x14ac:dyDescent="0.2"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</row>
    <row r="454" spans="2:19" s="15" customFormat="1" x14ac:dyDescent="0.2"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</row>
    <row r="455" spans="2:19" s="15" customFormat="1" x14ac:dyDescent="0.2"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</row>
    <row r="456" spans="2:19" s="15" customFormat="1" x14ac:dyDescent="0.2"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</row>
    <row r="457" spans="2:19" s="15" customFormat="1" x14ac:dyDescent="0.2"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</row>
    <row r="458" spans="2:19" s="15" customFormat="1" x14ac:dyDescent="0.2"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</row>
    <row r="459" spans="2:19" s="15" customFormat="1" x14ac:dyDescent="0.2"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</row>
    <row r="460" spans="2:19" s="15" customFormat="1" x14ac:dyDescent="0.2"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</row>
    <row r="461" spans="2:19" s="15" customFormat="1" x14ac:dyDescent="0.2"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</row>
    <row r="462" spans="2:19" s="15" customFormat="1" x14ac:dyDescent="0.2"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</row>
    <row r="463" spans="2:19" s="15" customFormat="1" x14ac:dyDescent="0.2"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</row>
    <row r="464" spans="2:19" s="15" customFormat="1" x14ac:dyDescent="0.2"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</row>
    <row r="465" spans="2:19" s="15" customFormat="1" x14ac:dyDescent="0.2"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</row>
    <row r="466" spans="2:19" s="15" customFormat="1" x14ac:dyDescent="0.2"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</row>
    <row r="467" spans="2:19" s="15" customFormat="1" x14ac:dyDescent="0.2"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</row>
    <row r="468" spans="2:19" s="15" customFormat="1" x14ac:dyDescent="0.2"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</row>
    <row r="469" spans="2:19" s="15" customFormat="1" x14ac:dyDescent="0.2"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</row>
    <row r="470" spans="2:19" s="15" customFormat="1" x14ac:dyDescent="0.2"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</row>
    <row r="471" spans="2:19" s="15" customFormat="1" x14ac:dyDescent="0.2"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</row>
    <row r="472" spans="2:19" s="15" customFormat="1" x14ac:dyDescent="0.2"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</row>
    <row r="473" spans="2:19" s="15" customFormat="1" x14ac:dyDescent="0.2"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</row>
    <row r="474" spans="2:19" s="15" customFormat="1" x14ac:dyDescent="0.2"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</row>
    <row r="475" spans="2:19" s="15" customFormat="1" x14ac:dyDescent="0.2"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</row>
    <row r="476" spans="2:19" s="15" customFormat="1" x14ac:dyDescent="0.2"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</row>
    <row r="477" spans="2:19" s="15" customFormat="1" x14ac:dyDescent="0.2"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</row>
    <row r="478" spans="2:19" s="15" customFormat="1" x14ac:dyDescent="0.2"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</row>
    <row r="479" spans="2:19" s="15" customFormat="1" x14ac:dyDescent="0.2"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</row>
    <row r="480" spans="2:19" s="15" customFormat="1" x14ac:dyDescent="0.2"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</row>
    <row r="481" spans="2:19" s="15" customFormat="1" x14ac:dyDescent="0.2"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</row>
    <row r="482" spans="2:19" s="15" customFormat="1" x14ac:dyDescent="0.2"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</row>
    <row r="483" spans="2:19" s="15" customFormat="1" x14ac:dyDescent="0.2"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</row>
    <row r="484" spans="2:19" s="15" customFormat="1" x14ac:dyDescent="0.2"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</row>
    <row r="485" spans="2:19" s="15" customFormat="1" x14ac:dyDescent="0.2"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</row>
    <row r="486" spans="2:19" s="15" customFormat="1" x14ac:dyDescent="0.2"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</row>
    <row r="487" spans="2:19" s="15" customFormat="1" x14ac:dyDescent="0.2"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</row>
    <row r="488" spans="2:19" s="15" customFormat="1" x14ac:dyDescent="0.2"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</row>
    <row r="489" spans="2:19" s="15" customFormat="1" x14ac:dyDescent="0.2"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</row>
    <row r="490" spans="2:19" s="15" customFormat="1" x14ac:dyDescent="0.2"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</row>
    <row r="491" spans="2:19" s="15" customFormat="1" x14ac:dyDescent="0.2"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</row>
    <row r="492" spans="2:19" s="15" customFormat="1" x14ac:dyDescent="0.2"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</row>
    <row r="493" spans="2:19" s="15" customFormat="1" x14ac:dyDescent="0.2"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</row>
    <row r="494" spans="2:19" s="15" customFormat="1" x14ac:dyDescent="0.2"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</row>
    <row r="495" spans="2:19" s="15" customFormat="1" x14ac:dyDescent="0.2"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</row>
    <row r="496" spans="2:19" s="15" customFormat="1" x14ac:dyDescent="0.2"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</row>
    <row r="497" spans="2:19" s="15" customFormat="1" x14ac:dyDescent="0.2"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</row>
    <row r="498" spans="2:19" s="15" customFormat="1" x14ac:dyDescent="0.2"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</row>
    <row r="499" spans="2:19" s="15" customFormat="1" x14ac:dyDescent="0.2"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</row>
    <row r="500" spans="2:19" s="15" customFormat="1" x14ac:dyDescent="0.2"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</row>
    <row r="501" spans="2:19" s="15" customFormat="1" x14ac:dyDescent="0.2"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</row>
    <row r="502" spans="2:19" s="15" customFormat="1" x14ac:dyDescent="0.2"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</row>
    <row r="503" spans="2:19" s="15" customFormat="1" x14ac:dyDescent="0.2"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</row>
    <row r="504" spans="2:19" s="15" customFormat="1" x14ac:dyDescent="0.2"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</row>
    <row r="505" spans="2:19" s="15" customFormat="1" x14ac:dyDescent="0.2"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</row>
    <row r="506" spans="2:19" s="15" customFormat="1" x14ac:dyDescent="0.2"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</row>
    <row r="507" spans="2:19" s="15" customFormat="1" x14ac:dyDescent="0.2"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</row>
    <row r="508" spans="2:19" s="15" customFormat="1" x14ac:dyDescent="0.2"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</row>
    <row r="509" spans="2:19" s="15" customFormat="1" x14ac:dyDescent="0.2"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</row>
    <row r="510" spans="2:19" s="15" customFormat="1" x14ac:dyDescent="0.2"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</row>
    <row r="511" spans="2:19" s="15" customFormat="1" x14ac:dyDescent="0.2"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</row>
    <row r="512" spans="2:19" s="15" customFormat="1" x14ac:dyDescent="0.2"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</row>
    <row r="513" spans="2:19" s="15" customFormat="1" x14ac:dyDescent="0.2"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</row>
    <row r="514" spans="2:19" s="15" customFormat="1" x14ac:dyDescent="0.2"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</row>
    <row r="515" spans="2:19" s="15" customFormat="1" x14ac:dyDescent="0.2"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</row>
    <row r="516" spans="2:19" s="15" customFormat="1" x14ac:dyDescent="0.2"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</row>
    <row r="517" spans="2:19" s="15" customFormat="1" x14ac:dyDescent="0.2"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</row>
    <row r="518" spans="2:19" s="15" customFormat="1" x14ac:dyDescent="0.2"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</row>
    <row r="519" spans="2:19" s="15" customFormat="1" x14ac:dyDescent="0.2"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</row>
    <row r="520" spans="2:19" s="15" customFormat="1" x14ac:dyDescent="0.2"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</row>
    <row r="521" spans="2:19" s="15" customFormat="1" x14ac:dyDescent="0.2"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</row>
    <row r="522" spans="2:19" s="15" customFormat="1" x14ac:dyDescent="0.2"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</row>
    <row r="523" spans="2:19" s="15" customFormat="1" x14ac:dyDescent="0.2"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</row>
    <row r="524" spans="2:19" s="15" customFormat="1" x14ac:dyDescent="0.2"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</row>
    <row r="525" spans="2:19" s="15" customFormat="1" x14ac:dyDescent="0.2"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</row>
    <row r="526" spans="2:19" s="15" customFormat="1" x14ac:dyDescent="0.2"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</row>
    <row r="527" spans="2:19" s="15" customFormat="1" x14ac:dyDescent="0.2"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</row>
    <row r="528" spans="2:19" s="15" customFormat="1" x14ac:dyDescent="0.2"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</row>
    <row r="529" spans="2:19" s="15" customFormat="1" x14ac:dyDescent="0.2"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</row>
    <row r="530" spans="2:19" s="15" customFormat="1" x14ac:dyDescent="0.2"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</row>
    <row r="531" spans="2:19" s="15" customFormat="1" x14ac:dyDescent="0.2"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</row>
    <row r="532" spans="2:19" s="15" customFormat="1" x14ac:dyDescent="0.2"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</row>
    <row r="533" spans="2:19" s="15" customFormat="1" x14ac:dyDescent="0.2"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</row>
    <row r="534" spans="2:19" s="15" customFormat="1" x14ac:dyDescent="0.2"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</row>
    <row r="535" spans="2:19" s="15" customFormat="1" x14ac:dyDescent="0.2"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</row>
    <row r="536" spans="2:19" s="15" customFormat="1" x14ac:dyDescent="0.2"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</row>
    <row r="537" spans="2:19" s="15" customFormat="1" x14ac:dyDescent="0.2"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</row>
    <row r="538" spans="2:19" s="15" customFormat="1" x14ac:dyDescent="0.2"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</row>
    <row r="539" spans="2:19" s="15" customFormat="1" x14ac:dyDescent="0.2"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</row>
    <row r="540" spans="2:19" s="15" customFormat="1" x14ac:dyDescent="0.2"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</row>
    <row r="541" spans="2:19" s="15" customFormat="1" x14ac:dyDescent="0.2"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</row>
    <row r="542" spans="2:19" s="15" customFormat="1" x14ac:dyDescent="0.2"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</row>
    <row r="543" spans="2:19" s="15" customFormat="1" x14ac:dyDescent="0.2"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</row>
    <row r="544" spans="2:19" s="15" customFormat="1" x14ac:dyDescent="0.2"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</row>
    <row r="545" spans="2:19" s="15" customFormat="1" x14ac:dyDescent="0.2"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</row>
    <row r="546" spans="2:19" s="15" customFormat="1" x14ac:dyDescent="0.2"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</row>
    <row r="547" spans="2:19" s="15" customFormat="1" x14ac:dyDescent="0.2"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</row>
    <row r="548" spans="2:19" s="15" customFormat="1" x14ac:dyDescent="0.2"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</row>
    <row r="549" spans="2:19" s="15" customFormat="1" x14ac:dyDescent="0.2"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</row>
    <row r="550" spans="2:19" s="15" customFormat="1" x14ac:dyDescent="0.2"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</row>
    <row r="551" spans="2:19" s="15" customFormat="1" x14ac:dyDescent="0.2"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</row>
    <row r="552" spans="2:19" s="15" customFormat="1" x14ac:dyDescent="0.2"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</row>
    <row r="553" spans="2:19" s="15" customFormat="1" x14ac:dyDescent="0.2"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</row>
    <row r="554" spans="2:19" s="15" customFormat="1" x14ac:dyDescent="0.2"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</row>
    <row r="555" spans="2:19" s="15" customFormat="1" x14ac:dyDescent="0.2"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</row>
    <row r="556" spans="2:19" s="15" customFormat="1" x14ac:dyDescent="0.2"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</row>
    <row r="557" spans="2:19" s="15" customFormat="1" x14ac:dyDescent="0.2"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</row>
    <row r="558" spans="2:19" s="15" customFormat="1" x14ac:dyDescent="0.2"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</row>
    <row r="559" spans="2:19" s="15" customFormat="1" x14ac:dyDescent="0.2"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</row>
    <row r="560" spans="2:19" s="15" customFormat="1" x14ac:dyDescent="0.2"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</row>
    <row r="561" spans="2:19" s="15" customFormat="1" x14ac:dyDescent="0.2"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</row>
    <row r="562" spans="2:19" s="15" customFormat="1" x14ac:dyDescent="0.2"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</row>
    <row r="563" spans="2:19" s="15" customFormat="1" x14ac:dyDescent="0.2"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</row>
    <row r="564" spans="2:19" s="15" customFormat="1" x14ac:dyDescent="0.2"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</row>
    <row r="565" spans="2:19" s="15" customFormat="1" x14ac:dyDescent="0.2"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</row>
    <row r="566" spans="2:19" s="15" customFormat="1" x14ac:dyDescent="0.2"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</row>
    <row r="567" spans="2:19" s="15" customFormat="1" x14ac:dyDescent="0.2"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</row>
    <row r="568" spans="2:19" s="15" customFormat="1" x14ac:dyDescent="0.2"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</row>
    <row r="569" spans="2:19" s="15" customFormat="1" x14ac:dyDescent="0.2"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</row>
    <row r="570" spans="2:19" s="15" customFormat="1" x14ac:dyDescent="0.2"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</row>
    <row r="571" spans="2:19" s="15" customFormat="1" x14ac:dyDescent="0.2"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</row>
    <row r="572" spans="2:19" s="15" customFormat="1" x14ac:dyDescent="0.2"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</row>
    <row r="573" spans="2:19" s="15" customFormat="1" x14ac:dyDescent="0.2"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</row>
    <row r="574" spans="2:19" s="15" customFormat="1" x14ac:dyDescent="0.2"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</row>
    <row r="575" spans="2:19" s="15" customFormat="1" x14ac:dyDescent="0.2"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</row>
    <row r="576" spans="2:19" s="15" customFormat="1" x14ac:dyDescent="0.2"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</row>
    <row r="577" spans="2:19" s="15" customFormat="1" x14ac:dyDescent="0.2"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</row>
    <row r="578" spans="2:19" s="15" customFormat="1" x14ac:dyDescent="0.2"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</row>
    <row r="579" spans="2:19" s="15" customFormat="1" x14ac:dyDescent="0.2"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</row>
    <row r="580" spans="2:19" s="15" customFormat="1" x14ac:dyDescent="0.2"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</row>
    <row r="581" spans="2:19" s="15" customFormat="1" x14ac:dyDescent="0.2"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</row>
    <row r="582" spans="2:19" s="15" customFormat="1" x14ac:dyDescent="0.2"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</row>
    <row r="583" spans="2:19" s="15" customFormat="1" x14ac:dyDescent="0.2"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</row>
    <row r="584" spans="2:19" s="15" customFormat="1" x14ac:dyDescent="0.2"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</row>
    <row r="585" spans="2:19" s="15" customFormat="1" x14ac:dyDescent="0.2"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</row>
    <row r="586" spans="2:19" s="15" customFormat="1" x14ac:dyDescent="0.2"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</row>
    <row r="587" spans="2:19" s="15" customFormat="1" x14ac:dyDescent="0.2"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</row>
    <row r="588" spans="2:19" s="15" customFormat="1" x14ac:dyDescent="0.2"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</row>
    <row r="589" spans="2:19" s="15" customFormat="1" x14ac:dyDescent="0.2"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</row>
    <row r="590" spans="2:19" s="15" customFormat="1" x14ac:dyDescent="0.2"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</row>
    <row r="591" spans="2:19" s="15" customFormat="1" x14ac:dyDescent="0.2"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</row>
    <row r="592" spans="2:19" s="15" customFormat="1" x14ac:dyDescent="0.2"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</row>
    <row r="593" spans="2:19" s="15" customFormat="1" x14ac:dyDescent="0.2"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</row>
    <row r="594" spans="2:19" s="15" customFormat="1" x14ac:dyDescent="0.2"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</row>
    <row r="595" spans="2:19" s="15" customFormat="1" x14ac:dyDescent="0.2"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</row>
    <row r="596" spans="2:19" s="15" customFormat="1" x14ac:dyDescent="0.2"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</row>
    <row r="597" spans="2:19" s="15" customFormat="1" x14ac:dyDescent="0.2"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</row>
    <row r="598" spans="2:19" s="15" customFormat="1" x14ac:dyDescent="0.2"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</row>
    <row r="599" spans="2:19" s="15" customFormat="1" x14ac:dyDescent="0.2"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</row>
    <row r="600" spans="2:19" s="15" customFormat="1" x14ac:dyDescent="0.2"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</row>
    <row r="601" spans="2:19" s="15" customFormat="1" x14ac:dyDescent="0.2"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</row>
    <row r="602" spans="2:19" s="15" customFormat="1" x14ac:dyDescent="0.2"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</row>
    <row r="603" spans="2:19" s="15" customFormat="1" x14ac:dyDescent="0.2"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</row>
    <row r="604" spans="2:19" s="15" customFormat="1" x14ac:dyDescent="0.2"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</row>
    <row r="605" spans="2:19" s="15" customFormat="1" x14ac:dyDescent="0.2"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</row>
    <row r="606" spans="2:19" s="15" customFormat="1" x14ac:dyDescent="0.2"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</row>
    <row r="607" spans="2:19" s="15" customFormat="1" x14ac:dyDescent="0.2"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</row>
    <row r="608" spans="2:19" s="15" customFormat="1" x14ac:dyDescent="0.2"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</row>
    <row r="609" spans="2:19" s="15" customFormat="1" x14ac:dyDescent="0.2"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</row>
    <row r="610" spans="2:19" s="15" customFormat="1" x14ac:dyDescent="0.2"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</row>
    <row r="611" spans="2:19" s="15" customFormat="1" x14ac:dyDescent="0.2"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</row>
    <row r="612" spans="2:19" s="15" customFormat="1" x14ac:dyDescent="0.2"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</row>
    <row r="613" spans="2:19" s="15" customFormat="1" x14ac:dyDescent="0.2"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</row>
    <row r="614" spans="2:19" s="15" customFormat="1" x14ac:dyDescent="0.2"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</row>
    <row r="615" spans="2:19" s="15" customFormat="1" x14ac:dyDescent="0.2"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</row>
    <row r="616" spans="2:19" s="15" customFormat="1" x14ac:dyDescent="0.2"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</row>
    <row r="617" spans="2:19" s="15" customFormat="1" x14ac:dyDescent="0.2"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</row>
    <row r="618" spans="2:19" s="15" customFormat="1" x14ac:dyDescent="0.2"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</row>
    <row r="619" spans="2:19" s="15" customFormat="1" x14ac:dyDescent="0.2"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</row>
    <row r="620" spans="2:19" s="15" customFormat="1" x14ac:dyDescent="0.2"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</row>
    <row r="621" spans="2:19" s="15" customFormat="1" x14ac:dyDescent="0.2"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</row>
    <row r="622" spans="2:19" s="15" customFormat="1" x14ac:dyDescent="0.2"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</row>
    <row r="623" spans="2:19" s="15" customFormat="1" x14ac:dyDescent="0.2"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</row>
    <row r="624" spans="2:19" s="15" customFormat="1" x14ac:dyDescent="0.2"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</row>
    <row r="625" spans="2:19" s="15" customFormat="1" x14ac:dyDescent="0.2"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</row>
    <row r="626" spans="2:19" s="15" customFormat="1" x14ac:dyDescent="0.2"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</row>
    <row r="627" spans="2:19" s="15" customFormat="1" x14ac:dyDescent="0.2"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</row>
    <row r="628" spans="2:19" s="15" customFormat="1" x14ac:dyDescent="0.2"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</row>
    <row r="629" spans="2:19" s="15" customFormat="1" x14ac:dyDescent="0.2"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</row>
    <row r="630" spans="2:19" s="15" customFormat="1" x14ac:dyDescent="0.2"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</row>
    <row r="631" spans="2:19" s="15" customFormat="1" x14ac:dyDescent="0.2"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</row>
    <row r="632" spans="2:19" s="15" customFormat="1" x14ac:dyDescent="0.2"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</row>
    <row r="633" spans="2:19" s="15" customFormat="1" x14ac:dyDescent="0.2"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</row>
    <row r="634" spans="2:19" s="15" customFormat="1" x14ac:dyDescent="0.2"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</row>
    <row r="635" spans="2:19" s="15" customFormat="1" x14ac:dyDescent="0.2"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</row>
    <row r="636" spans="2:19" s="15" customFormat="1" x14ac:dyDescent="0.2"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</row>
    <row r="637" spans="2:19" s="15" customFormat="1" x14ac:dyDescent="0.2"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</row>
    <row r="638" spans="2:19" s="15" customFormat="1" x14ac:dyDescent="0.2"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</row>
    <row r="639" spans="2:19" s="15" customFormat="1" x14ac:dyDescent="0.2"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</row>
    <row r="640" spans="2:19" s="15" customFormat="1" x14ac:dyDescent="0.2"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</row>
    <row r="641" spans="2:19" s="15" customFormat="1" x14ac:dyDescent="0.2"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</row>
    <row r="642" spans="2:19" s="15" customFormat="1" x14ac:dyDescent="0.2"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</row>
    <row r="643" spans="2:19" s="15" customFormat="1" x14ac:dyDescent="0.2"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</row>
    <row r="644" spans="2:19" s="15" customFormat="1" x14ac:dyDescent="0.2"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</row>
    <row r="645" spans="2:19" s="15" customFormat="1" x14ac:dyDescent="0.2"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</row>
    <row r="646" spans="2:19" s="15" customFormat="1" x14ac:dyDescent="0.2"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</row>
    <row r="647" spans="2:19" s="15" customFormat="1" x14ac:dyDescent="0.2"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</row>
    <row r="648" spans="2:19" s="15" customFormat="1" x14ac:dyDescent="0.2"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</row>
    <row r="649" spans="2:19" s="15" customFormat="1" x14ac:dyDescent="0.2"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</row>
    <row r="650" spans="2:19" s="15" customFormat="1" x14ac:dyDescent="0.2"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</row>
    <row r="651" spans="2:19" s="15" customFormat="1" x14ac:dyDescent="0.2"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</row>
    <row r="652" spans="2:19" s="15" customFormat="1" x14ac:dyDescent="0.2"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</row>
    <row r="653" spans="2:19" s="15" customFormat="1" x14ac:dyDescent="0.2"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</row>
    <row r="654" spans="2:19" s="15" customFormat="1" x14ac:dyDescent="0.2"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</row>
    <row r="655" spans="2:19" s="15" customFormat="1" x14ac:dyDescent="0.2"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</row>
    <row r="656" spans="2:19" s="15" customFormat="1" x14ac:dyDescent="0.2"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</row>
    <row r="657" spans="2:19" s="15" customFormat="1" x14ac:dyDescent="0.2"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</row>
    <row r="658" spans="2:19" s="15" customFormat="1" x14ac:dyDescent="0.2"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</row>
    <row r="659" spans="2:19" s="15" customFormat="1" x14ac:dyDescent="0.2"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</row>
    <row r="660" spans="2:19" s="15" customFormat="1" x14ac:dyDescent="0.2"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</row>
    <row r="661" spans="2:19" s="15" customFormat="1" x14ac:dyDescent="0.2"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</row>
    <row r="662" spans="2:19" s="15" customFormat="1" x14ac:dyDescent="0.2"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</row>
    <row r="663" spans="2:19" s="15" customFormat="1" x14ac:dyDescent="0.2"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</row>
    <row r="664" spans="2:19" s="15" customFormat="1" x14ac:dyDescent="0.2"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</row>
    <row r="665" spans="2:19" s="15" customFormat="1" x14ac:dyDescent="0.2"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</row>
    <row r="666" spans="2:19" s="15" customFormat="1" x14ac:dyDescent="0.2"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</row>
    <row r="667" spans="2:19" s="15" customFormat="1" x14ac:dyDescent="0.2"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</row>
    <row r="668" spans="2:19" s="15" customFormat="1" x14ac:dyDescent="0.2"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</row>
    <row r="669" spans="2:19" s="15" customFormat="1" x14ac:dyDescent="0.2"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</row>
    <row r="670" spans="2:19" s="15" customFormat="1" x14ac:dyDescent="0.2"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</row>
    <row r="671" spans="2:19" s="15" customFormat="1" x14ac:dyDescent="0.2"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</row>
    <row r="672" spans="2:19" s="15" customFormat="1" x14ac:dyDescent="0.2"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</row>
    <row r="673" spans="2:19" s="15" customFormat="1" x14ac:dyDescent="0.2"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</row>
    <row r="674" spans="2:19" s="15" customFormat="1" x14ac:dyDescent="0.2"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</row>
    <row r="675" spans="2:19" s="15" customFormat="1" x14ac:dyDescent="0.2"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</row>
    <row r="676" spans="2:19" s="15" customFormat="1" x14ac:dyDescent="0.2"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</row>
    <row r="677" spans="2:19" s="15" customFormat="1" x14ac:dyDescent="0.2"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</row>
    <row r="678" spans="2:19" s="15" customFormat="1" x14ac:dyDescent="0.2"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</row>
    <row r="679" spans="2:19" s="15" customFormat="1" x14ac:dyDescent="0.2"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</row>
    <row r="680" spans="2:19" s="15" customFormat="1" x14ac:dyDescent="0.2"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</row>
    <row r="681" spans="2:19" s="15" customFormat="1" x14ac:dyDescent="0.2"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</row>
    <row r="682" spans="2:19" s="15" customFormat="1" x14ac:dyDescent="0.2"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</row>
    <row r="683" spans="2:19" s="15" customFormat="1" x14ac:dyDescent="0.2"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</row>
    <row r="684" spans="2:19" s="15" customFormat="1" x14ac:dyDescent="0.2"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</row>
    <row r="685" spans="2:19" s="15" customFormat="1" x14ac:dyDescent="0.2"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</row>
    <row r="686" spans="2:19" s="15" customFormat="1" x14ac:dyDescent="0.2"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</row>
    <row r="687" spans="2:19" s="15" customFormat="1" x14ac:dyDescent="0.2"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</row>
    <row r="688" spans="2:19" s="15" customFormat="1" x14ac:dyDescent="0.2"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</row>
    <row r="689" spans="2:19" s="15" customFormat="1" x14ac:dyDescent="0.2"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</row>
    <row r="690" spans="2:19" s="15" customFormat="1" x14ac:dyDescent="0.2"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</row>
    <row r="691" spans="2:19" s="15" customFormat="1" x14ac:dyDescent="0.2"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</row>
    <row r="692" spans="2:19" s="15" customFormat="1" x14ac:dyDescent="0.2"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</row>
    <row r="693" spans="2:19" s="15" customFormat="1" x14ac:dyDescent="0.2"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</row>
    <row r="694" spans="2:19" s="15" customFormat="1" x14ac:dyDescent="0.2"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</row>
    <row r="695" spans="2:19" s="15" customFormat="1" x14ac:dyDescent="0.2"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</row>
    <row r="696" spans="2:19" s="15" customFormat="1" x14ac:dyDescent="0.2"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</row>
    <row r="697" spans="2:19" s="15" customFormat="1" x14ac:dyDescent="0.2"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</row>
    <row r="698" spans="2:19" s="15" customFormat="1" x14ac:dyDescent="0.2"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</row>
    <row r="699" spans="2:19" s="15" customFormat="1" x14ac:dyDescent="0.2"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</row>
    <row r="700" spans="2:19" s="15" customFormat="1" x14ac:dyDescent="0.2"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</row>
    <row r="701" spans="2:19" s="15" customFormat="1" x14ac:dyDescent="0.2"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</row>
    <row r="702" spans="2:19" s="15" customFormat="1" x14ac:dyDescent="0.2"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</row>
    <row r="703" spans="2:19" s="15" customFormat="1" x14ac:dyDescent="0.2"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</row>
    <row r="704" spans="2:19" s="15" customFormat="1" x14ac:dyDescent="0.2"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</row>
    <row r="705" spans="2:19" s="15" customFormat="1" x14ac:dyDescent="0.2"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</row>
    <row r="706" spans="2:19" s="15" customFormat="1" x14ac:dyDescent="0.2"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</row>
    <row r="707" spans="2:19" s="15" customFormat="1" x14ac:dyDescent="0.2"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</row>
    <row r="708" spans="2:19" s="15" customFormat="1" x14ac:dyDescent="0.2"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</row>
    <row r="709" spans="2:19" s="15" customFormat="1" x14ac:dyDescent="0.2"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</row>
    <row r="710" spans="2:19" s="15" customFormat="1" x14ac:dyDescent="0.2"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</row>
    <row r="711" spans="2:19" s="15" customFormat="1" x14ac:dyDescent="0.2"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</row>
    <row r="712" spans="2:19" s="15" customFormat="1" x14ac:dyDescent="0.2"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</row>
    <row r="713" spans="2:19" s="15" customFormat="1" x14ac:dyDescent="0.2"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</row>
    <row r="714" spans="2:19" s="15" customFormat="1" x14ac:dyDescent="0.2"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</row>
    <row r="715" spans="2:19" s="15" customFormat="1" x14ac:dyDescent="0.2"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</row>
    <row r="716" spans="2:19" s="15" customFormat="1" x14ac:dyDescent="0.2"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</row>
    <row r="717" spans="2:19" s="15" customFormat="1" x14ac:dyDescent="0.2"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</row>
    <row r="718" spans="2:19" s="15" customFormat="1" x14ac:dyDescent="0.2"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</row>
    <row r="719" spans="2:19" s="15" customFormat="1" x14ac:dyDescent="0.2"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</row>
    <row r="720" spans="2:19" s="15" customFormat="1" x14ac:dyDescent="0.2"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</row>
    <row r="721" spans="2:19" s="15" customFormat="1" x14ac:dyDescent="0.2"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</row>
    <row r="722" spans="2:19" s="15" customFormat="1" x14ac:dyDescent="0.2"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</row>
    <row r="723" spans="2:19" s="15" customFormat="1" x14ac:dyDescent="0.2"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</row>
    <row r="724" spans="2:19" s="15" customFormat="1" x14ac:dyDescent="0.2"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</row>
    <row r="725" spans="2:19" s="15" customFormat="1" x14ac:dyDescent="0.2"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</row>
    <row r="726" spans="2:19" s="15" customFormat="1" x14ac:dyDescent="0.2"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</row>
    <row r="727" spans="2:19" s="15" customFormat="1" x14ac:dyDescent="0.2"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</row>
    <row r="728" spans="2:19" s="15" customFormat="1" x14ac:dyDescent="0.2"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</row>
    <row r="729" spans="2:19" s="15" customFormat="1" x14ac:dyDescent="0.2"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</row>
    <row r="730" spans="2:19" s="15" customFormat="1" x14ac:dyDescent="0.2"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</row>
    <row r="731" spans="2:19" s="15" customFormat="1" x14ac:dyDescent="0.2"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</row>
    <row r="732" spans="2:19" s="15" customFormat="1" x14ac:dyDescent="0.2"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</row>
    <row r="733" spans="2:19" s="15" customFormat="1" x14ac:dyDescent="0.2"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</row>
    <row r="734" spans="2:19" s="15" customFormat="1" x14ac:dyDescent="0.2"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</row>
    <row r="735" spans="2:19" s="15" customFormat="1" x14ac:dyDescent="0.2"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</row>
    <row r="736" spans="2:19" s="15" customFormat="1" x14ac:dyDescent="0.2"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</row>
    <row r="737" spans="2:19" s="15" customFormat="1" x14ac:dyDescent="0.2"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</row>
    <row r="738" spans="2:19" s="15" customFormat="1" x14ac:dyDescent="0.2"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</row>
    <row r="739" spans="2:19" s="15" customFormat="1" x14ac:dyDescent="0.2"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</row>
    <row r="740" spans="2:19" s="15" customFormat="1" x14ac:dyDescent="0.2"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</row>
    <row r="741" spans="2:19" s="15" customFormat="1" x14ac:dyDescent="0.2"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</row>
    <row r="742" spans="2:19" s="15" customFormat="1" x14ac:dyDescent="0.2"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</row>
    <row r="743" spans="2:19" s="15" customFormat="1" x14ac:dyDescent="0.2"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</row>
    <row r="744" spans="2:19" s="15" customFormat="1" x14ac:dyDescent="0.2"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</row>
    <row r="745" spans="2:19" s="15" customFormat="1" x14ac:dyDescent="0.2"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</row>
    <row r="746" spans="2:19" s="15" customFormat="1" x14ac:dyDescent="0.2"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</row>
    <row r="747" spans="2:19" s="15" customFormat="1" x14ac:dyDescent="0.2"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</row>
    <row r="748" spans="2:19" s="15" customFormat="1" x14ac:dyDescent="0.2"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</row>
    <row r="749" spans="2:19" s="15" customFormat="1" x14ac:dyDescent="0.2"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</row>
    <row r="750" spans="2:19" s="15" customFormat="1" x14ac:dyDescent="0.2"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</row>
    <row r="751" spans="2:19" s="15" customFormat="1" x14ac:dyDescent="0.2"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</row>
    <row r="752" spans="2:19" s="15" customFormat="1" x14ac:dyDescent="0.2"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</row>
    <row r="753" spans="2:19" s="15" customFormat="1" x14ac:dyDescent="0.2"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</row>
    <row r="754" spans="2:19" s="15" customFormat="1" x14ac:dyDescent="0.2"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</row>
    <row r="755" spans="2:19" s="15" customFormat="1" x14ac:dyDescent="0.2"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</row>
    <row r="756" spans="2:19" s="15" customFormat="1" x14ac:dyDescent="0.2"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</row>
    <row r="757" spans="2:19" s="15" customFormat="1" x14ac:dyDescent="0.2"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</row>
    <row r="758" spans="2:19" s="15" customFormat="1" x14ac:dyDescent="0.2"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</row>
    <row r="759" spans="2:19" s="15" customFormat="1" x14ac:dyDescent="0.2"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</row>
    <row r="760" spans="2:19" s="15" customFormat="1" x14ac:dyDescent="0.2"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</row>
    <row r="761" spans="2:19" s="15" customFormat="1" x14ac:dyDescent="0.2"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</row>
    <row r="762" spans="2:19" s="15" customFormat="1" x14ac:dyDescent="0.2"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</row>
    <row r="763" spans="2:19" s="15" customFormat="1" x14ac:dyDescent="0.2"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</row>
    <row r="764" spans="2:19" s="15" customFormat="1" x14ac:dyDescent="0.2"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</row>
    <row r="765" spans="2:19" s="15" customFormat="1" x14ac:dyDescent="0.2"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</row>
    <row r="766" spans="2:19" s="15" customFormat="1" x14ac:dyDescent="0.2"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</row>
    <row r="767" spans="2:19" s="15" customFormat="1" x14ac:dyDescent="0.2"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</row>
    <row r="768" spans="2:19" s="15" customFormat="1" x14ac:dyDescent="0.2"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</row>
    <row r="769" spans="2:19" s="15" customFormat="1" x14ac:dyDescent="0.2"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</row>
    <row r="770" spans="2:19" s="15" customFormat="1" x14ac:dyDescent="0.2"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</row>
    <row r="771" spans="2:19" s="15" customFormat="1" x14ac:dyDescent="0.2"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</row>
    <row r="772" spans="2:19" s="15" customFormat="1" x14ac:dyDescent="0.2"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</row>
    <row r="773" spans="2:19" s="15" customFormat="1" x14ac:dyDescent="0.2"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</row>
    <row r="774" spans="2:19" s="15" customFormat="1" x14ac:dyDescent="0.2"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</row>
    <row r="775" spans="2:19" s="15" customFormat="1" x14ac:dyDescent="0.2"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</row>
    <row r="776" spans="2:19" s="15" customFormat="1" x14ac:dyDescent="0.2"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</row>
    <row r="777" spans="2:19" s="15" customFormat="1" x14ac:dyDescent="0.2"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</row>
    <row r="778" spans="2:19" s="15" customFormat="1" x14ac:dyDescent="0.2"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</row>
    <row r="779" spans="2:19" s="15" customFormat="1" x14ac:dyDescent="0.2"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</row>
    <row r="780" spans="2:19" s="15" customFormat="1" x14ac:dyDescent="0.2"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</row>
    <row r="781" spans="2:19" s="15" customFormat="1" x14ac:dyDescent="0.2"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</row>
    <row r="782" spans="2:19" s="15" customFormat="1" x14ac:dyDescent="0.2"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</row>
    <row r="783" spans="2:19" s="15" customFormat="1" x14ac:dyDescent="0.2"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</row>
    <row r="784" spans="2:19" s="15" customFormat="1" x14ac:dyDescent="0.2"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</row>
    <row r="785" spans="2:19" s="15" customFormat="1" x14ac:dyDescent="0.2"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</row>
    <row r="786" spans="2:19" s="15" customFormat="1" x14ac:dyDescent="0.2"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</row>
    <row r="787" spans="2:19" s="15" customFormat="1" x14ac:dyDescent="0.2"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</row>
    <row r="788" spans="2:19" s="15" customFormat="1" x14ac:dyDescent="0.2"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</row>
    <row r="789" spans="2:19" s="15" customFormat="1" x14ac:dyDescent="0.2"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</row>
    <row r="790" spans="2:19" s="15" customFormat="1" x14ac:dyDescent="0.2"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</row>
    <row r="791" spans="2:19" s="15" customFormat="1" x14ac:dyDescent="0.2"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</row>
    <row r="792" spans="2:19" s="15" customFormat="1" x14ac:dyDescent="0.2"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</row>
    <row r="793" spans="2:19" s="15" customFormat="1" x14ac:dyDescent="0.2"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</row>
    <row r="794" spans="2:19" s="15" customFormat="1" x14ac:dyDescent="0.2"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</row>
    <row r="795" spans="2:19" s="15" customFormat="1" x14ac:dyDescent="0.2"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</row>
    <row r="796" spans="2:19" s="15" customFormat="1" x14ac:dyDescent="0.2"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</row>
    <row r="797" spans="2:19" s="15" customFormat="1" x14ac:dyDescent="0.2"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</row>
    <row r="798" spans="2:19" s="15" customFormat="1" x14ac:dyDescent="0.2"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</row>
    <row r="799" spans="2:19" s="15" customFormat="1" x14ac:dyDescent="0.2"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</row>
    <row r="800" spans="2:19" s="15" customFormat="1" x14ac:dyDescent="0.2"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</row>
    <row r="801" spans="2:19" s="15" customFormat="1" x14ac:dyDescent="0.2"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</row>
    <row r="802" spans="2:19" s="15" customFormat="1" x14ac:dyDescent="0.2"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</row>
    <row r="803" spans="2:19" s="15" customFormat="1" x14ac:dyDescent="0.2"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</row>
    <row r="804" spans="2:19" s="15" customFormat="1" x14ac:dyDescent="0.2"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</row>
    <row r="805" spans="2:19" s="15" customFormat="1" x14ac:dyDescent="0.2"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</row>
    <row r="806" spans="2:19" s="15" customFormat="1" x14ac:dyDescent="0.2"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</row>
    <row r="807" spans="2:19" s="15" customFormat="1" x14ac:dyDescent="0.2"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</row>
    <row r="808" spans="2:19" s="15" customFormat="1" x14ac:dyDescent="0.2"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</row>
    <row r="809" spans="2:19" s="15" customFormat="1" x14ac:dyDescent="0.2"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</row>
    <row r="810" spans="2:19" s="15" customFormat="1" x14ac:dyDescent="0.2"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</row>
    <row r="811" spans="2:19" s="15" customFormat="1" x14ac:dyDescent="0.2"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</row>
    <row r="812" spans="2:19" s="15" customFormat="1" x14ac:dyDescent="0.2"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</row>
    <row r="813" spans="2:19" s="15" customFormat="1" x14ac:dyDescent="0.2"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</row>
    <row r="814" spans="2:19" s="15" customFormat="1" x14ac:dyDescent="0.2"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</row>
    <row r="815" spans="2:19" s="15" customFormat="1" x14ac:dyDescent="0.2"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</row>
    <row r="816" spans="2:19" s="15" customFormat="1" x14ac:dyDescent="0.2"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</row>
    <row r="817" spans="2:19" s="15" customFormat="1" x14ac:dyDescent="0.2"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</row>
    <row r="818" spans="2:19" s="15" customFormat="1" x14ac:dyDescent="0.2"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</row>
    <row r="819" spans="2:19" s="15" customFormat="1" x14ac:dyDescent="0.2"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</row>
    <row r="820" spans="2:19" s="15" customFormat="1" x14ac:dyDescent="0.2"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</row>
    <row r="821" spans="2:19" s="15" customFormat="1" x14ac:dyDescent="0.2"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</row>
    <row r="822" spans="2:19" s="15" customFormat="1" x14ac:dyDescent="0.2"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</row>
    <row r="823" spans="2:19" s="15" customFormat="1" x14ac:dyDescent="0.2"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</row>
    <row r="824" spans="2:19" s="15" customFormat="1" x14ac:dyDescent="0.2"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</row>
    <row r="825" spans="2:19" s="15" customFormat="1" x14ac:dyDescent="0.2"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</row>
    <row r="826" spans="2:19" s="15" customFormat="1" x14ac:dyDescent="0.2"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</row>
    <row r="827" spans="2:19" s="15" customFormat="1" x14ac:dyDescent="0.2"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</row>
    <row r="828" spans="2:19" s="15" customFormat="1" x14ac:dyDescent="0.2"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</row>
    <row r="829" spans="2:19" s="15" customFormat="1" x14ac:dyDescent="0.2"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</row>
    <row r="830" spans="2:19" s="15" customFormat="1" x14ac:dyDescent="0.2"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</row>
    <row r="831" spans="2:19" s="15" customFormat="1" x14ac:dyDescent="0.2"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</row>
    <row r="832" spans="2:19" s="15" customFormat="1" x14ac:dyDescent="0.2"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</row>
    <row r="833" spans="2:19" s="15" customFormat="1" x14ac:dyDescent="0.2"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</row>
    <row r="834" spans="2:19" s="15" customFormat="1" x14ac:dyDescent="0.2"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</row>
    <row r="835" spans="2:19" s="15" customFormat="1" x14ac:dyDescent="0.2"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</row>
    <row r="836" spans="2:19" s="15" customFormat="1" x14ac:dyDescent="0.2"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</row>
    <row r="837" spans="2:19" s="15" customFormat="1" x14ac:dyDescent="0.2"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</row>
    <row r="838" spans="2:19" s="15" customFormat="1" x14ac:dyDescent="0.2"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</row>
    <row r="839" spans="2:19" s="15" customFormat="1" x14ac:dyDescent="0.2"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</row>
    <row r="840" spans="2:19" s="15" customFormat="1" x14ac:dyDescent="0.2"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</row>
    <row r="841" spans="2:19" s="15" customFormat="1" x14ac:dyDescent="0.2"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</row>
    <row r="842" spans="2:19" s="15" customFormat="1" x14ac:dyDescent="0.2"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</row>
    <row r="843" spans="2:19" s="15" customFormat="1" x14ac:dyDescent="0.2"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</row>
    <row r="844" spans="2:19" s="15" customFormat="1" x14ac:dyDescent="0.2"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</row>
    <row r="845" spans="2:19" s="15" customFormat="1" x14ac:dyDescent="0.2"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</row>
    <row r="846" spans="2:19" s="15" customFormat="1" x14ac:dyDescent="0.2"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</row>
    <row r="847" spans="2:19" s="15" customFormat="1" x14ac:dyDescent="0.2"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</row>
    <row r="848" spans="2:19" s="15" customFormat="1" x14ac:dyDescent="0.2"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</row>
    <row r="849" spans="2:19" s="15" customFormat="1" x14ac:dyDescent="0.2"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</row>
    <row r="850" spans="2:19" s="15" customFormat="1" x14ac:dyDescent="0.2"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</row>
    <row r="851" spans="2:19" s="15" customFormat="1" x14ac:dyDescent="0.2"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</row>
    <row r="852" spans="2:19" s="15" customFormat="1" x14ac:dyDescent="0.2"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</row>
    <row r="853" spans="2:19" s="15" customFormat="1" x14ac:dyDescent="0.2"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</row>
    <row r="854" spans="2:19" s="15" customFormat="1" x14ac:dyDescent="0.2"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</row>
    <row r="855" spans="2:19" s="15" customFormat="1" x14ac:dyDescent="0.2"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</row>
    <row r="856" spans="2:19" s="15" customFormat="1" x14ac:dyDescent="0.2"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</row>
    <row r="857" spans="2:19" s="15" customFormat="1" x14ac:dyDescent="0.2"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</row>
    <row r="858" spans="2:19" s="15" customFormat="1" x14ac:dyDescent="0.2"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</row>
    <row r="859" spans="2:19" s="15" customFormat="1" x14ac:dyDescent="0.2"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</row>
    <row r="860" spans="2:19" s="15" customFormat="1" x14ac:dyDescent="0.2"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</row>
    <row r="861" spans="2:19" s="15" customFormat="1" x14ac:dyDescent="0.2"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</row>
    <row r="862" spans="2:19" s="15" customFormat="1" x14ac:dyDescent="0.2"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</row>
    <row r="863" spans="2:19" s="15" customFormat="1" x14ac:dyDescent="0.2"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</row>
    <row r="864" spans="2:19" s="15" customFormat="1" x14ac:dyDescent="0.2"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</row>
    <row r="865" spans="2:19" s="15" customFormat="1" x14ac:dyDescent="0.2"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</row>
    <row r="866" spans="2:19" s="15" customFormat="1" x14ac:dyDescent="0.2"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</row>
    <row r="867" spans="2:19" s="15" customFormat="1" x14ac:dyDescent="0.2"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</row>
    <row r="868" spans="2:19" s="15" customFormat="1" x14ac:dyDescent="0.2"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</row>
    <row r="869" spans="2:19" s="15" customFormat="1" x14ac:dyDescent="0.2"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</row>
    <row r="870" spans="2:19" s="15" customFormat="1" x14ac:dyDescent="0.2"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</row>
    <row r="871" spans="2:19" s="15" customFormat="1" x14ac:dyDescent="0.2"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</row>
    <row r="872" spans="2:19" s="15" customFormat="1" x14ac:dyDescent="0.2"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</row>
    <row r="873" spans="2:19" s="15" customFormat="1" x14ac:dyDescent="0.2"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</row>
    <row r="874" spans="2:19" s="15" customFormat="1" x14ac:dyDescent="0.2"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</row>
    <row r="875" spans="2:19" s="15" customFormat="1" x14ac:dyDescent="0.2"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</row>
    <row r="876" spans="2:19" s="15" customFormat="1" x14ac:dyDescent="0.2"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</row>
    <row r="877" spans="2:19" s="15" customFormat="1" x14ac:dyDescent="0.2"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</row>
    <row r="878" spans="2:19" s="15" customFormat="1" x14ac:dyDescent="0.2"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</row>
    <row r="879" spans="2:19" s="15" customFormat="1" x14ac:dyDescent="0.2"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</row>
    <row r="880" spans="2:19" s="15" customFormat="1" x14ac:dyDescent="0.2"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</row>
    <row r="881" spans="2:19" s="15" customFormat="1" x14ac:dyDescent="0.2"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</row>
    <row r="882" spans="2:19" s="15" customFormat="1" x14ac:dyDescent="0.2"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</row>
    <row r="883" spans="2:19" s="15" customFormat="1" x14ac:dyDescent="0.2"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</row>
    <row r="884" spans="2:19" s="15" customFormat="1" x14ac:dyDescent="0.2"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</row>
    <row r="885" spans="2:19" s="15" customFormat="1" x14ac:dyDescent="0.2"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</row>
    <row r="886" spans="2:19" s="15" customFormat="1" x14ac:dyDescent="0.2"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</row>
    <row r="887" spans="2:19" s="15" customFormat="1" x14ac:dyDescent="0.2"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</row>
    <row r="888" spans="2:19" s="15" customFormat="1" x14ac:dyDescent="0.2"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</row>
    <row r="889" spans="2:19" s="15" customFormat="1" x14ac:dyDescent="0.2"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</row>
    <row r="890" spans="2:19" s="15" customFormat="1" x14ac:dyDescent="0.2"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</row>
    <row r="891" spans="2:19" s="15" customFormat="1" x14ac:dyDescent="0.2"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</row>
    <row r="892" spans="2:19" s="15" customFormat="1" x14ac:dyDescent="0.2"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</row>
    <row r="893" spans="2:19" s="15" customFormat="1" x14ac:dyDescent="0.2"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</row>
    <row r="894" spans="2:19" s="15" customFormat="1" x14ac:dyDescent="0.2"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</row>
    <row r="895" spans="2:19" s="15" customFormat="1" x14ac:dyDescent="0.2"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</row>
    <row r="896" spans="2:19" s="15" customFormat="1" x14ac:dyDescent="0.2"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</row>
    <row r="897" spans="2:19" s="15" customFormat="1" x14ac:dyDescent="0.2"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</row>
    <row r="898" spans="2:19" s="15" customFormat="1" x14ac:dyDescent="0.2"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</row>
    <row r="899" spans="2:19" s="15" customFormat="1" x14ac:dyDescent="0.2"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</row>
    <row r="900" spans="2:19" s="15" customFormat="1" x14ac:dyDescent="0.2"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</row>
    <row r="901" spans="2:19" s="15" customFormat="1" x14ac:dyDescent="0.2"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</row>
    <row r="902" spans="2:19" s="15" customFormat="1" x14ac:dyDescent="0.2"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</row>
    <row r="903" spans="2:19" s="15" customFormat="1" x14ac:dyDescent="0.2"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</row>
    <row r="904" spans="2:19" s="15" customFormat="1" x14ac:dyDescent="0.2"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</row>
    <row r="905" spans="2:19" s="15" customFormat="1" x14ac:dyDescent="0.2"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</row>
    <row r="906" spans="2:19" s="15" customFormat="1" x14ac:dyDescent="0.2"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</row>
    <row r="907" spans="2:19" s="15" customFormat="1" x14ac:dyDescent="0.2"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</row>
    <row r="908" spans="2:19" s="15" customFormat="1" x14ac:dyDescent="0.2"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</row>
    <row r="909" spans="2:19" s="15" customFormat="1" x14ac:dyDescent="0.2"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</row>
    <row r="910" spans="2:19" s="15" customFormat="1" x14ac:dyDescent="0.2"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</row>
    <row r="911" spans="2:19" s="15" customFormat="1" x14ac:dyDescent="0.2"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</row>
    <row r="912" spans="2:19" s="15" customFormat="1" x14ac:dyDescent="0.2"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</row>
    <row r="913" spans="2:19" s="15" customFormat="1" x14ac:dyDescent="0.2"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</row>
    <row r="914" spans="2:19" s="15" customFormat="1" x14ac:dyDescent="0.2"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</row>
    <row r="915" spans="2:19" s="15" customFormat="1" x14ac:dyDescent="0.2"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</row>
    <row r="916" spans="2:19" s="15" customFormat="1" x14ac:dyDescent="0.2"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</row>
    <row r="917" spans="2:19" s="15" customFormat="1" x14ac:dyDescent="0.2"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</row>
    <row r="918" spans="2:19" s="15" customFormat="1" x14ac:dyDescent="0.2"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</row>
    <row r="919" spans="2:19" s="15" customFormat="1" x14ac:dyDescent="0.2"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</row>
    <row r="920" spans="2:19" s="15" customFormat="1" x14ac:dyDescent="0.2"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</row>
    <row r="921" spans="2:19" s="15" customFormat="1" x14ac:dyDescent="0.2"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</row>
    <row r="922" spans="2:19" s="15" customFormat="1" x14ac:dyDescent="0.2"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</row>
    <row r="923" spans="2:19" s="15" customFormat="1" x14ac:dyDescent="0.2"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</row>
    <row r="924" spans="2:19" s="15" customFormat="1" x14ac:dyDescent="0.2"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</row>
    <row r="925" spans="2:19" s="15" customFormat="1" x14ac:dyDescent="0.2"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</row>
    <row r="926" spans="2:19" s="15" customFormat="1" x14ac:dyDescent="0.2"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</row>
    <row r="927" spans="2:19" s="15" customFormat="1" x14ac:dyDescent="0.2"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</row>
    <row r="928" spans="2:19" s="15" customFormat="1" x14ac:dyDescent="0.2"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</row>
    <row r="929" spans="2:19" s="15" customFormat="1" x14ac:dyDescent="0.2"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</row>
    <row r="930" spans="2:19" s="15" customFormat="1" x14ac:dyDescent="0.2"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</row>
    <row r="931" spans="2:19" s="15" customFormat="1" x14ac:dyDescent="0.2"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</row>
    <row r="932" spans="2:19" s="15" customFormat="1" x14ac:dyDescent="0.2"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</row>
    <row r="933" spans="2:19" s="15" customFormat="1" x14ac:dyDescent="0.2"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</row>
    <row r="934" spans="2:19" s="15" customFormat="1" x14ac:dyDescent="0.2"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</row>
    <row r="935" spans="2:19" s="15" customFormat="1" x14ac:dyDescent="0.2"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</row>
    <row r="936" spans="2:19" s="15" customFormat="1" x14ac:dyDescent="0.2"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</row>
    <row r="937" spans="2:19" s="15" customFormat="1" x14ac:dyDescent="0.2"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</row>
    <row r="938" spans="2:19" s="15" customFormat="1" x14ac:dyDescent="0.2"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</row>
    <row r="939" spans="2:19" s="15" customFormat="1" x14ac:dyDescent="0.2"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</row>
    <row r="940" spans="2:19" s="15" customFormat="1" x14ac:dyDescent="0.2"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</row>
    <row r="941" spans="2:19" s="15" customFormat="1" x14ac:dyDescent="0.2"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</row>
    <row r="942" spans="2:19" s="15" customFormat="1" x14ac:dyDescent="0.2"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</row>
    <row r="943" spans="2:19" s="15" customFormat="1" x14ac:dyDescent="0.2"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</row>
    <row r="944" spans="2:19" s="15" customFormat="1" x14ac:dyDescent="0.2"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</row>
    <row r="945" spans="2:19" s="15" customFormat="1" x14ac:dyDescent="0.2"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</row>
    <row r="946" spans="2:19" s="15" customFormat="1" x14ac:dyDescent="0.2"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</row>
    <row r="947" spans="2:19" s="15" customFormat="1" x14ac:dyDescent="0.2"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</row>
    <row r="948" spans="2:19" s="15" customFormat="1" x14ac:dyDescent="0.2"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</row>
    <row r="949" spans="2:19" s="15" customFormat="1" x14ac:dyDescent="0.2"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</row>
    <row r="950" spans="2:19" s="15" customFormat="1" x14ac:dyDescent="0.2"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</row>
    <row r="951" spans="2:19" s="15" customFormat="1" x14ac:dyDescent="0.2"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</row>
    <row r="952" spans="2:19" s="15" customFormat="1" x14ac:dyDescent="0.2"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</row>
    <row r="953" spans="2:19" s="15" customFormat="1" x14ac:dyDescent="0.2"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</row>
    <row r="954" spans="2:19" s="15" customFormat="1" x14ac:dyDescent="0.2"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</row>
    <row r="955" spans="2:19" s="15" customFormat="1" x14ac:dyDescent="0.2"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</row>
    <row r="956" spans="2:19" s="15" customFormat="1" x14ac:dyDescent="0.2"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</row>
    <row r="957" spans="2:19" s="15" customFormat="1" x14ac:dyDescent="0.2"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</row>
    <row r="958" spans="2:19" s="15" customFormat="1" x14ac:dyDescent="0.2"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</row>
  </sheetData>
  <mergeCells count="15">
    <mergeCell ref="A343:A344"/>
    <mergeCell ref="B343:D343"/>
    <mergeCell ref="A359:C359"/>
    <mergeCell ref="A1:S1"/>
    <mergeCell ref="A4:S4"/>
    <mergeCell ref="A6:A8"/>
    <mergeCell ref="B6:B8"/>
    <mergeCell ref="C6:C8"/>
    <mergeCell ref="D6:D8"/>
    <mergeCell ref="E6:S6"/>
    <mergeCell ref="E7:G7"/>
    <mergeCell ref="H7:J7"/>
    <mergeCell ref="K7:M7"/>
    <mergeCell ref="N7:P7"/>
    <mergeCell ref="Q7:S7"/>
  </mergeCells>
  <printOptions horizontalCentered="1" verticalCentered="1"/>
  <pageMargins left="0.39370078740157483" right="0.39370078740157483" top="0.39370078740157483" bottom="0.19685039370078741" header="0" footer="0"/>
  <pageSetup scale="48" fitToHeight="3" orientation="portrait" r:id="rId1"/>
  <headerFooter alignWithMargins="0"/>
  <rowBreaks count="2" manualBreakCount="2">
    <brk id="127" max="18" man="1"/>
    <brk id="233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4" customWidth="1"/>
    <col min="2" max="7" width="6" style="24" customWidth="1"/>
    <col min="8" max="10" width="7" style="24" bestFit="1" customWidth="1"/>
    <col min="11" max="16384" width="11.42578125" style="24"/>
  </cols>
  <sheetData>
    <row r="1" spans="1:11" x14ac:dyDescent="0.25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16" t="s">
        <v>3</v>
      </c>
      <c r="B2" s="16"/>
      <c r="C2" s="16"/>
      <c r="D2" s="16"/>
      <c r="E2" s="17"/>
      <c r="F2" s="17"/>
      <c r="G2" s="17"/>
      <c r="H2" s="17"/>
      <c r="I2" s="17"/>
      <c r="J2" s="17"/>
      <c r="K2" s="17"/>
    </row>
    <row r="3" spans="1:11" x14ac:dyDescent="0.25">
      <c r="A3" s="18">
        <v>27</v>
      </c>
      <c r="B3" s="18"/>
      <c r="C3" s="18"/>
      <c r="D3" s="18"/>
      <c r="E3" s="19"/>
      <c r="F3" s="19"/>
      <c r="G3" s="19"/>
      <c r="H3" s="19"/>
      <c r="I3" s="19"/>
      <c r="J3" s="19"/>
      <c r="K3" s="19"/>
    </row>
    <row r="4" spans="1:11" x14ac:dyDescent="0.25">
      <c r="A4" s="90" t="s">
        <v>173</v>
      </c>
      <c r="B4" s="90"/>
      <c r="C4" s="90"/>
      <c r="D4" s="90"/>
      <c r="E4" s="90"/>
      <c r="F4" s="90"/>
      <c r="G4" s="90"/>
      <c r="H4" s="90"/>
      <c r="I4" s="90"/>
      <c r="J4" s="90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91" t="s">
        <v>46</v>
      </c>
      <c r="B6" s="93" t="s">
        <v>174</v>
      </c>
      <c r="C6" s="94"/>
      <c r="D6" s="95"/>
      <c r="E6" s="93" t="s">
        <v>162</v>
      </c>
      <c r="F6" s="94"/>
      <c r="G6" s="95"/>
      <c r="H6" s="93" t="s">
        <v>58</v>
      </c>
      <c r="I6" s="94"/>
      <c r="J6" s="96"/>
    </row>
    <row r="7" spans="1:11" ht="12" customHeight="1" x14ac:dyDescent="0.25">
      <c r="A7" s="92"/>
      <c r="B7" s="23" t="s">
        <v>47</v>
      </c>
      <c r="C7" s="23" t="s">
        <v>48</v>
      </c>
      <c r="D7" s="23" t="s">
        <v>57</v>
      </c>
      <c r="E7" s="23" t="s">
        <v>47</v>
      </c>
      <c r="F7" s="23" t="s">
        <v>48</v>
      </c>
      <c r="G7" s="23" t="s">
        <v>57</v>
      </c>
      <c r="H7" s="23" t="s">
        <v>47</v>
      </c>
      <c r="I7" s="23" t="s">
        <v>48</v>
      </c>
      <c r="J7" s="30" t="s">
        <v>57</v>
      </c>
    </row>
    <row r="8" spans="1:11" ht="12" customHeight="1" x14ac:dyDescent="0.25">
      <c r="A8" s="22" t="s">
        <v>37</v>
      </c>
      <c r="B8" s="10">
        <f t="shared" ref="B8:G8" si="0">B16+B9+B11+B23+B28+B33+B38+B43+B50+B54+B60+B64+B69+B75+B81+B84+B90+B92+B95+B98+B104+B19</f>
        <v>1839</v>
      </c>
      <c r="C8" s="10">
        <f t="shared" si="0"/>
        <v>2685</v>
      </c>
      <c r="D8" s="10">
        <f t="shared" si="0"/>
        <v>4524</v>
      </c>
      <c r="E8" s="10">
        <f t="shared" si="0"/>
        <v>1252</v>
      </c>
      <c r="F8" s="10">
        <f t="shared" si="0"/>
        <v>1985</v>
      </c>
      <c r="G8" s="10">
        <f t="shared" si="0"/>
        <v>3237</v>
      </c>
      <c r="H8" s="14">
        <f t="shared" ref="H8:J23" si="1">E8/B8*100</f>
        <v>68.080478520935301</v>
      </c>
      <c r="I8" s="14">
        <f t="shared" si="1"/>
        <v>73.929236499068907</v>
      </c>
      <c r="J8" s="14">
        <f t="shared" si="1"/>
        <v>71.551724137931032</v>
      </c>
    </row>
    <row r="9" spans="1:11" ht="12" customHeight="1" x14ac:dyDescent="0.25">
      <c r="A9" s="21" t="s">
        <v>167</v>
      </c>
      <c r="B9" s="6">
        <f t="shared" ref="B9:G9" si="2">SUM(B10)</f>
        <v>19</v>
      </c>
      <c r="C9" s="6">
        <f t="shared" si="2"/>
        <v>30</v>
      </c>
      <c r="D9" s="6">
        <f t="shared" si="2"/>
        <v>49</v>
      </c>
      <c r="E9" s="6">
        <f t="shared" si="2"/>
        <v>17</v>
      </c>
      <c r="F9" s="6">
        <f t="shared" si="2"/>
        <v>21</v>
      </c>
      <c r="G9" s="6">
        <f t="shared" si="2"/>
        <v>38</v>
      </c>
      <c r="H9" s="31">
        <f t="shared" si="1"/>
        <v>89.473684210526315</v>
      </c>
      <c r="I9" s="31">
        <f t="shared" si="1"/>
        <v>70</v>
      </c>
      <c r="J9" s="31">
        <f t="shared" si="1"/>
        <v>77.551020408163268</v>
      </c>
    </row>
    <row r="10" spans="1:11" ht="12" customHeight="1" x14ac:dyDescent="0.25">
      <c r="A10" s="8" t="s">
        <v>144</v>
      </c>
      <c r="B10" s="25">
        <v>19</v>
      </c>
      <c r="C10" s="25">
        <v>30</v>
      </c>
      <c r="D10" s="25">
        <f>+B10+C10</f>
        <v>49</v>
      </c>
      <c r="E10" s="25">
        <v>17</v>
      </c>
      <c r="F10" s="25">
        <v>21</v>
      </c>
      <c r="G10" s="25">
        <f>+E10+F10</f>
        <v>38</v>
      </c>
      <c r="H10" s="13">
        <f t="shared" si="1"/>
        <v>89.473684210526315</v>
      </c>
      <c r="I10" s="13">
        <f t="shared" si="1"/>
        <v>70</v>
      </c>
      <c r="J10" s="13">
        <f t="shared" si="1"/>
        <v>77.551020408163268</v>
      </c>
    </row>
    <row r="11" spans="1:11" ht="12" customHeight="1" x14ac:dyDescent="0.25">
      <c r="A11" s="21" t="s">
        <v>35</v>
      </c>
      <c r="B11" s="6">
        <f t="shared" ref="B11:G11" si="3">SUM(B12:B15)</f>
        <v>112</v>
      </c>
      <c r="C11" s="6">
        <f t="shared" si="3"/>
        <v>106</v>
      </c>
      <c r="D11" s="6">
        <f t="shared" si="3"/>
        <v>218</v>
      </c>
      <c r="E11" s="6">
        <f t="shared" si="3"/>
        <v>72</v>
      </c>
      <c r="F11" s="6">
        <f t="shared" si="3"/>
        <v>97</v>
      </c>
      <c r="G11" s="6">
        <f t="shared" si="3"/>
        <v>169</v>
      </c>
      <c r="H11" s="31">
        <f t="shared" si="1"/>
        <v>64.285714285714292</v>
      </c>
      <c r="I11" s="31">
        <f t="shared" si="1"/>
        <v>91.509433962264154</v>
      </c>
      <c r="J11" s="31">
        <f t="shared" si="1"/>
        <v>77.522935779816521</v>
      </c>
    </row>
    <row r="12" spans="1:11" ht="12" customHeight="1" x14ac:dyDescent="0.25">
      <c r="A12" s="9" t="s">
        <v>89</v>
      </c>
      <c r="B12" s="26">
        <v>27</v>
      </c>
      <c r="C12" s="26">
        <v>11</v>
      </c>
      <c r="D12" s="25">
        <f>+B12+C12</f>
        <v>38</v>
      </c>
      <c r="E12" s="26">
        <v>16</v>
      </c>
      <c r="F12" s="26">
        <v>9</v>
      </c>
      <c r="G12" s="25">
        <f>+E12+F12</f>
        <v>25</v>
      </c>
      <c r="H12" s="13">
        <f t="shared" si="1"/>
        <v>59.259259259259252</v>
      </c>
      <c r="I12" s="13">
        <f t="shared" si="1"/>
        <v>81.818181818181827</v>
      </c>
      <c r="J12" s="13">
        <f t="shared" si="1"/>
        <v>65.789473684210535</v>
      </c>
    </row>
    <row r="13" spans="1:11" ht="12" customHeight="1" x14ac:dyDescent="0.25">
      <c r="A13" s="8" t="s">
        <v>143</v>
      </c>
      <c r="B13" s="25">
        <v>46</v>
      </c>
      <c r="C13" s="25">
        <v>37</v>
      </c>
      <c r="D13" s="25">
        <f>+B13+C13</f>
        <v>83</v>
      </c>
      <c r="E13" s="25">
        <v>33</v>
      </c>
      <c r="F13" s="25">
        <v>42</v>
      </c>
      <c r="G13" s="25">
        <f>+E13+F13</f>
        <v>75</v>
      </c>
      <c r="H13" s="13">
        <f t="shared" si="1"/>
        <v>71.739130434782609</v>
      </c>
      <c r="I13" s="13">
        <f t="shared" si="1"/>
        <v>113.51351351351352</v>
      </c>
      <c r="J13" s="13">
        <f t="shared" si="1"/>
        <v>90.361445783132538</v>
      </c>
    </row>
    <row r="14" spans="1:11" ht="12" customHeight="1" x14ac:dyDescent="0.25">
      <c r="A14" s="8" t="s">
        <v>142</v>
      </c>
      <c r="B14" s="25">
        <v>14</v>
      </c>
      <c r="C14" s="25">
        <v>35</v>
      </c>
      <c r="D14" s="25">
        <f>+B14+C14</f>
        <v>49</v>
      </c>
      <c r="E14" s="25">
        <v>10</v>
      </c>
      <c r="F14" s="25">
        <v>23</v>
      </c>
      <c r="G14" s="25">
        <f>+E14+F14</f>
        <v>33</v>
      </c>
      <c r="H14" s="13">
        <f t="shared" si="1"/>
        <v>71.428571428571431</v>
      </c>
      <c r="I14" s="13">
        <f t="shared" si="1"/>
        <v>65.714285714285708</v>
      </c>
      <c r="J14" s="13">
        <f t="shared" si="1"/>
        <v>67.346938775510196</v>
      </c>
    </row>
    <row r="15" spans="1:11" ht="12" customHeight="1" x14ac:dyDescent="0.25">
      <c r="A15" s="8" t="s">
        <v>96</v>
      </c>
      <c r="B15" s="25">
        <v>25</v>
      </c>
      <c r="C15" s="25">
        <v>23</v>
      </c>
      <c r="D15" s="25">
        <f>+B15+C15</f>
        <v>48</v>
      </c>
      <c r="E15" s="25">
        <v>13</v>
      </c>
      <c r="F15" s="25">
        <v>23</v>
      </c>
      <c r="G15" s="25">
        <f>+E15+F15</f>
        <v>36</v>
      </c>
      <c r="H15" s="13">
        <f t="shared" si="1"/>
        <v>52</v>
      </c>
      <c r="I15" s="13">
        <f t="shared" si="1"/>
        <v>100</v>
      </c>
      <c r="J15" s="13">
        <f t="shared" si="1"/>
        <v>75</v>
      </c>
    </row>
    <row r="16" spans="1:11" ht="12" customHeight="1" x14ac:dyDescent="0.25">
      <c r="A16" s="21" t="s">
        <v>34</v>
      </c>
      <c r="B16" s="6">
        <f t="shared" ref="B16:G16" si="4">SUM(B17:B18)</f>
        <v>40</v>
      </c>
      <c r="C16" s="6">
        <f t="shared" si="4"/>
        <v>35</v>
      </c>
      <c r="D16" s="6">
        <f t="shared" si="4"/>
        <v>75</v>
      </c>
      <c r="E16" s="6">
        <f t="shared" si="4"/>
        <v>8</v>
      </c>
      <c r="F16" s="6">
        <f t="shared" si="4"/>
        <v>15</v>
      </c>
      <c r="G16" s="6">
        <f t="shared" si="4"/>
        <v>23</v>
      </c>
      <c r="H16" s="31">
        <f t="shared" si="1"/>
        <v>20</v>
      </c>
      <c r="I16" s="31">
        <f t="shared" si="1"/>
        <v>42.857142857142854</v>
      </c>
      <c r="J16" s="31">
        <f t="shared" si="1"/>
        <v>30.666666666666664</v>
      </c>
    </row>
    <row r="17" spans="1:10" ht="12" customHeight="1" x14ac:dyDescent="0.25">
      <c r="A17" s="8" t="s">
        <v>141</v>
      </c>
      <c r="B17" s="25">
        <v>21</v>
      </c>
      <c r="C17" s="25">
        <v>21</v>
      </c>
      <c r="D17" s="25">
        <f>+B17+C17</f>
        <v>42</v>
      </c>
      <c r="E17" s="25">
        <v>6</v>
      </c>
      <c r="F17" s="25">
        <v>8</v>
      </c>
      <c r="G17" s="25">
        <f>+E17+F17</f>
        <v>14</v>
      </c>
      <c r="H17" s="13">
        <f t="shared" si="1"/>
        <v>28.571428571428569</v>
      </c>
      <c r="I17" s="13">
        <f t="shared" si="1"/>
        <v>38.095238095238095</v>
      </c>
      <c r="J17" s="13">
        <f t="shared" si="1"/>
        <v>33.333333333333329</v>
      </c>
    </row>
    <row r="18" spans="1:10" ht="12" customHeight="1" x14ac:dyDescent="0.25">
      <c r="A18" s="8" t="s">
        <v>140</v>
      </c>
      <c r="B18" s="25">
        <v>19</v>
      </c>
      <c r="C18" s="25">
        <v>14</v>
      </c>
      <c r="D18" s="25">
        <f>+B18+C18</f>
        <v>33</v>
      </c>
      <c r="E18" s="25">
        <v>2</v>
      </c>
      <c r="F18" s="25">
        <v>7</v>
      </c>
      <c r="G18" s="25">
        <f>+E18+F18</f>
        <v>9</v>
      </c>
      <c r="H18" s="13">
        <f t="shared" si="1"/>
        <v>10.526315789473683</v>
      </c>
      <c r="I18" s="13">
        <f t="shared" si="1"/>
        <v>50</v>
      </c>
      <c r="J18" s="13">
        <f t="shared" si="1"/>
        <v>27.27272727272727</v>
      </c>
    </row>
    <row r="19" spans="1:10" ht="12" customHeight="1" x14ac:dyDescent="0.25">
      <c r="A19" s="21" t="s">
        <v>60</v>
      </c>
      <c r="B19" s="6">
        <f t="shared" ref="B19:G19" si="5">SUM(B20:B22)</f>
        <v>0</v>
      </c>
      <c r="C19" s="6">
        <f t="shared" si="5"/>
        <v>0</v>
      </c>
      <c r="D19" s="6">
        <f t="shared" si="5"/>
        <v>0</v>
      </c>
      <c r="E19" s="6">
        <f t="shared" si="5"/>
        <v>0</v>
      </c>
      <c r="F19" s="6">
        <f t="shared" si="5"/>
        <v>0</v>
      </c>
      <c r="G19" s="6">
        <f t="shared" si="5"/>
        <v>0</v>
      </c>
      <c r="H19" s="31" t="e">
        <f t="shared" si="1"/>
        <v>#DIV/0!</v>
      </c>
      <c r="I19" s="31" t="e">
        <f t="shared" si="1"/>
        <v>#DIV/0!</v>
      </c>
      <c r="J19" s="31" t="e">
        <f t="shared" si="1"/>
        <v>#DIV/0!</v>
      </c>
    </row>
    <row r="20" spans="1:10" ht="12" customHeight="1" x14ac:dyDescent="0.25">
      <c r="A20" s="8" t="s">
        <v>158</v>
      </c>
      <c r="B20" s="25">
        <v>0</v>
      </c>
      <c r="C20" s="25">
        <v>0</v>
      </c>
      <c r="D20" s="25">
        <f>+B20+C20</f>
        <v>0</v>
      </c>
      <c r="E20" s="25">
        <v>0</v>
      </c>
      <c r="F20" s="25">
        <v>0</v>
      </c>
      <c r="G20" s="25">
        <f>+E20+F20</f>
        <v>0</v>
      </c>
      <c r="H20" s="13" t="e">
        <f t="shared" si="1"/>
        <v>#DIV/0!</v>
      </c>
      <c r="I20" s="13" t="e">
        <f t="shared" si="1"/>
        <v>#DIV/0!</v>
      </c>
      <c r="J20" s="13" t="e">
        <f t="shared" si="1"/>
        <v>#DIV/0!</v>
      </c>
    </row>
    <row r="21" spans="1:10" ht="12" customHeight="1" x14ac:dyDescent="0.25">
      <c r="A21" s="8" t="s">
        <v>146</v>
      </c>
      <c r="B21" s="25">
        <v>0</v>
      </c>
      <c r="C21" s="25">
        <v>0</v>
      </c>
      <c r="D21" s="25">
        <f>+B21+C21</f>
        <v>0</v>
      </c>
      <c r="E21" s="25">
        <v>0</v>
      </c>
      <c r="F21" s="25">
        <v>0</v>
      </c>
      <c r="G21" s="25">
        <f>+E21+F21</f>
        <v>0</v>
      </c>
      <c r="H21" s="13" t="e">
        <f t="shared" si="1"/>
        <v>#DIV/0!</v>
      </c>
      <c r="I21" s="13" t="e">
        <f t="shared" si="1"/>
        <v>#DIV/0!</v>
      </c>
      <c r="J21" s="13" t="e">
        <f t="shared" si="1"/>
        <v>#DIV/0!</v>
      </c>
    </row>
    <row r="22" spans="1:10" ht="12" customHeight="1" x14ac:dyDescent="0.25">
      <c r="A22" s="8" t="s">
        <v>145</v>
      </c>
      <c r="B22" s="25">
        <v>0</v>
      </c>
      <c r="C22" s="25">
        <v>0</v>
      </c>
      <c r="D22" s="25">
        <f>+B22+C22</f>
        <v>0</v>
      </c>
      <c r="E22" s="25">
        <v>0</v>
      </c>
      <c r="F22" s="25">
        <v>0</v>
      </c>
      <c r="G22" s="25">
        <f>+E22+F22</f>
        <v>0</v>
      </c>
      <c r="H22" s="13" t="e">
        <f t="shared" si="1"/>
        <v>#DIV/0!</v>
      </c>
      <c r="I22" s="13" t="e">
        <f t="shared" si="1"/>
        <v>#DIV/0!</v>
      </c>
      <c r="J22" s="13" t="e">
        <f t="shared" si="1"/>
        <v>#DIV/0!</v>
      </c>
    </row>
    <row r="23" spans="1:10" ht="12" customHeight="1" x14ac:dyDescent="0.25">
      <c r="A23" s="21" t="s">
        <v>33</v>
      </c>
      <c r="B23" s="6">
        <f t="shared" ref="B23:G23" si="6">SUM(B24:B27)</f>
        <v>49</v>
      </c>
      <c r="C23" s="6">
        <f t="shared" si="6"/>
        <v>49</v>
      </c>
      <c r="D23" s="6">
        <f t="shared" si="6"/>
        <v>98</v>
      </c>
      <c r="E23" s="6">
        <f t="shared" si="6"/>
        <v>44</v>
      </c>
      <c r="F23" s="6">
        <f t="shared" si="6"/>
        <v>51</v>
      </c>
      <c r="G23" s="6">
        <f t="shared" si="6"/>
        <v>95</v>
      </c>
      <c r="H23" s="31">
        <f t="shared" si="1"/>
        <v>89.795918367346943</v>
      </c>
      <c r="I23" s="31">
        <f t="shared" si="1"/>
        <v>104.08163265306123</v>
      </c>
      <c r="J23" s="31">
        <f t="shared" si="1"/>
        <v>96.938775510204081</v>
      </c>
    </row>
    <row r="24" spans="1:10" ht="12" customHeight="1" x14ac:dyDescent="0.25">
      <c r="A24" s="8" t="s">
        <v>139</v>
      </c>
      <c r="B24" s="25">
        <v>16</v>
      </c>
      <c r="C24" s="25">
        <v>24</v>
      </c>
      <c r="D24" s="25">
        <f>+B24+C24</f>
        <v>40</v>
      </c>
      <c r="E24" s="25">
        <v>17</v>
      </c>
      <c r="F24" s="25">
        <v>30</v>
      </c>
      <c r="G24" s="25">
        <f>+E24+F24</f>
        <v>47</v>
      </c>
      <c r="H24" s="13">
        <f t="shared" ref="H24:J87" si="7">E24/B24*100</f>
        <v>106.25</v>
      </c>
      <c r="I24" s="13">
        <f t="shared" si="7"/>
        <v>125</v>
      </c>
      <c r="J24" s="13">
        <f t="shared" si="7"/>
        <v>117.5</v>
      </c>
    </row>
    <row r="25" spans="1:10" ht="12" customHeight="1" x14ac:dyDescent="0.25">
      <c r="A25" s="8" t="s">
        <v>138</v>
      </c>
      <c r="B25" s="25">
        <v>14</v>
      </c>
      <c r="C25" s="25">
        <v>17</v>
      </c>
      <c r="D25" s="25">
        <f>+B25+C25</f>
        <v>31</v>
      </c>
      <c r="E25" s="25">
        <v>10</v>
      </c>
      <c r="F25" s="25">
        <v>10</v>
      </c>
      <c r="G25" s="25">
        <f>+E25+F25</f>
        <v>20</v>
      </c>
      <c r="H25" s="13">
        <f t="shared" si="7"/>
        <v>71.428571428571431</v>
      </c>
      <c r="I25" s="13">
        <f t="shared" si="7"/>
        <v>58.82352941176471</v>
      </c>
      <c r="J25" s="13">
        <f t="shared" si="7"/>
        <v>64.516129032258064</v>
      </c>
    </row>
    <row r="26" spans="1:10" ht="12" customHeight="1" x14ac:dyDescent="0.25">
      <c r="A26" s="8" t="s">
        <v>137</v>
      </c>
      <c r="B26" s="25">
        <v>11</v>
      </c>
      <c r="C26" s="25">
        <v>2</v>
      </c>
      <c r="D26" s="25">
        <f>+B26+C26</f>
        <v>13</v>
      </c>
      <c r="E26" s="25">
        <v>8</v>
      </c>
      <c r="F26" s="25">
        <v>3</v>
      </c>
      <c r="G26" s="25">
        <f>+E26+F26</f>
        <v>11</v>
      </c>
      <c r="H26" s="13">
        <f t="shared" si="7"/>
        <v>72.727272727272734</v>
      </c>
      <c r="I26" s="13">
        <f t="shared" si="7"/>
        <v>150</v>
      </c>
      <c r="J26" s="13">
        <f t="shared" si="7"/>
        <v>84.615384615384613</v>
      </c>
    </row>
    <row r="27" spans="1:10" ht="12" customHeight="1" x14ac:dyDescent="0.25">
      <c r="A27" s="8" t="s">
        <v>136</v>
      </c>
      <c r="B27" s="25">
        <v>8</v>
      </c>
      <c r="C27" s="25">
        <v>6</v>
      </c>
      <c r="D27" s="25">
        <f>+B27+C27</f>
        <v>14</v>
      </c>
      <c r="E27" s="25">
        <v>9</v>
      </c>
      <c r="F27" s="25">
        <v>8</v>
      </c>
      <c r="G27" s="25">
        <f>+E27+F27</f>
        <v>17</v>
      </c>
      <c r="H27" s="13">
        <f t="shared" si="7"/>
        <v>112.5</v>
      </c>
      <c r="I27" s="13">
        <f t="shared" si="7"/>
        <v>133.33333333333331</v>
      </c>
      <c r="J27" s="13">
        <f t="shared" si="7"/>
        <v>121.42857142857142</v>
      </c>
    </row>
    <row r="28" spans="1:10" ht="12" customHeight="1" x14ac:dyDescent="0.25">
      <c r="A28" s="21" t="s">
        <v>32</v>
      </c>
      <c r="B28" s="6">
        <f t="shared" ref="B28:G28" si="8">SUM(B29:B32)</f>
        <v>64</v>
      </c>
      <c r="C28" s="6">
        <f t="shared" si="8"/>
        <v>50</v>
      </c>
      <c r="D28" s="6">
        <f t="shared" si="8"/>
        <v>114</v>
      </c>
      <c r="E28" s="6">
        <f t="shared" si="8"/>
        <v>64</v>
      </c>
      <c r="F28" s="6">
        <f t="shared" si="8"/>
        <v>38</v>
      </c>
      <c r="G28" s="6">
        <f t="shared" si="8"/>
        <v>102</v>
      </c>
      <c r="H28" s="31">
        <f t="shared" si="7"/>
        <v>100</v>
      </c>
      <c r="I28" s="31">
        <f t="shared" si="7"/>
        <v>76</v>
      </c>
      <c r="J28" s="31">
        <f t="shared" si="7"/>
        <v>89.473684210526315</v>
      </c>
    </row>
    <row r="29" spans="1:10" ht="12" customHeight="1" x14ac:dyDescent="0.25">
      <c r="A29" s="8" t="s">
        <v>109</v>
      </c>
      <c r="B29" s="25">
        <v>3</v>
      </c>
      <c r="C29" s="25">
        <v>5</v>
      </c>
      <c r="D29" s="25">
        <f>+B29+C29</f>
        <v>8</v>
      </c>
      <c r="E29" s="25">
        <v>1</v>
      </c>
      <c r="F29" s="25">
        <v>0</v>
      </c>
      <c r="G29" s="25">
        <f>+E29+F29</f>
        <v>1</v>
      </c>
      <c r="H29" s="13">
        <f t="shared" si="7"/>
        <v>33.333333333333329</v>
      </c>
      <c r="I29" s="13">
        <f t="shared" si="7"/>
        <v>0</v>
      </c>
      <c r="J29" s="13">
        <f t="shared" si="7"/>
        <v>12.5</v>
      </c>
    </row>
    <row r="30" spans="1:10" ht="12" customHeight="1" x14ac:dyDescent="0.25">
      <c r="A30" s="8" t="s">
        <v>108</v>
      </c>
      <c r="B30" s="25">
        <v>10</v>
      </c>
      <c r="C30" s="25">
        <v>13</v>
      </c>
      <c r="D30" s="25">
        <f>+B30+C30</f>
        <v>23</v>
      </c>
      <c r="E30" s="25">
        <v>11</v>
      </c>
      <c r="F30" s="25">
        <v>7</v>
      </c>
      <c r="G30" s="25">
        <f>+E30+F30</f>
        <v>18</v>
      </c>
      <c r="H30" s="13">
        <f t="shared" si="7"/>
        <v>110.00000000000001</v>
      </c>
      <c r="I30" s="13">
        <f t="shared" si="7"/>
        <v>53.846153846153847</v>
      </c>
      <c r="J30" s="13">
        <f t="shared" si="7"/>
        <v>78.260869565217391</v>
      </c>
    </row>
    <row r="31" spans="1:10" ht="12" customHeight="1" x14ac:dyDescent="0.25">
      <c r="A31" s="8" t="s">
        <v>135</v>
      </c>
      <c r="B31" s="25">
        <v>32</v>
      </c>
      <c r="C31" s="25">
        <v>12</v>
      </c>
      <c r="D31" s="25">
        <f>+B31+C31</f>
        <v>44</v>
      </c>
      <c r="E31" s="25">
        <v>32</v>
      </c>
      <c r="F31" s="25">
        <v>17</v>
      </c>
      <c r="G31" s="25">
        <f>+E31+F31</f>
        <v>49</v>
      </c>
      <c r="H31" s="13">
        <f t="shared" si="7"/>
        <v>100</v>
      </c>
      <c r="I31" s="13">
        <f t="shared" si="7"/>
        <v>141.66666666666669</v>
      </c>
      <c r="J31" s="13">
        <f t="shared" si="7"/>
        <v>111.36363636363636</v>
      </c>
    </row>
    <row r="32" spans="1:10" ht="12" customHeight="1" x14ac:dyDescent="0.25">
      <c r="A32" s="8" t="s">
        <v>134</v>
      </c>
      <c r="B32" s="25">
        <v>19</v>
      </c>
      <c r="C32" s="25">
        <v>20</v>
      </c>
      <c r="D32" s="25">
        <f>+B32+C32</f>
        <v>39</v>
      </c>
      <c r="E32" s="25">
        <v>20</v>
      </c>
      <c r="F32" s="25">
        <v>14</v>
      </c>
      <c r="G32" s="25">
        <f>+E32+F32</f>
        <v>34</v>
      </c>
      <c r="H32" s="13">
        <f t="shared" si="7"/>
        <v>105.26315789473684</v>
      </c>
      <c r="I32" s="13">
        <f t="shared" si="7"/>
        <v>70</v>
      </c>
      <c r="J32" s="13">
        <f t="shared" si="7"/>
        <v>87.179487179487182</v>
      </c>
    </row>
    <row r="33" spans="1:10" ht="12" customHeight="1" x14ac:dyDescent="0.25">
      <c r="A33" s="21" t="s">
        <v>31</v>
      </c>
      <c r="B33" s="6">
        <f t="shared" ref="B33:G33" si="9">SUM(B34:B37)</f>
        <v>132</v>
      </c>
      <c r="C33" s="6">
        <f t="shared" si="9"/>
        <v>371</v>
      </c>
      <c r="D33" s="6">
        <f t="shared" si="9"/>
        <v>503</v>
      </c>
      <c r="E33" s="6">
        <f t="shared" si="9"/>
        <v>57</v>
      </c>
      <c r="F33" s="6">
        <f t="shared" si="9"/>
        <v>266</v>
      </c>
      <c r="G33" s="6">
        <f t="shared" si="9"/>
        <v>323</v>
      </c>
      <c r="H33" s="31">
        <f t="shared" si="7"/>
        <v>43.18181818181818</v>
      </c>
      <c r="I33" s="31">
        <f t="shared" si="7"/>
        <v>71.698113207547166</v>
      </c>
      <c r="J33" s="31">
        <f t="shared" si="7"/>
        <v>64.214711729622266</v>
      </c>
    </row>
    <row r="34" spans="1:10" ht="12" customHeight="1" x14ac:dyDescent="0.25">
      <c r="A34" s="8" t="s">
        <v>133</v>
      </c>
      <c r="B34" s="25">
        <v>52</v>
      </c>
      <c r="C34" s="25">
        <v>19</v>
      </c>
      <c r="D34" s="25">
        <f>+B34+C34</f>
        <v>71</v>
      </c>
      <c r="E34" s="25">
        <v>1</v>
      </c>
      <c r="F34" s="25">
        <v>7</v>
      </c>
      <c r="G34" s="25">
        <f>+E34+F34</f>
        <v>8</v>
      </c>
      <c r="H34" s="13">
        <f t="shared" si="7"/>
        <v>1.9230769230769231</v>
      </c>
      <c r="I34" s="13">
        <f t="shared" si="7"/>
        <v>36.84210526315789</v>
      </c>
      <c r="J34" s="13">
        <f t="shared" si="7"/>
        <v>11.267605633802818</v>
      </c>
    </row>
    <row r="35" spans="1:10" ht="12" customHeight="1" x14ac:dyDescent="0.25">
      <c r="A35" s="8" t="s">
        <v>87</v>
      </c>
      <c r="B35" s="25">
        <v>10</v>
      </c>
      <c r="C35" s="25">
        <v>57</v>
      </c>
      <c r="D35" s="25">
        <f>+B35+C35</f>
        <v>67</v>
      </c>
      <c r="E35" s="25">
        <v>12</v>
      </c>
      <c r="F35" s="25">
        <v>33</v>
      </c>
      <c r="G35" s="25">
        <f>+E35+F35</f>
        <v>45</v>
      </c>
      <c r="H35" s="13">
        <f t="shared" si="7"/>
        <v>120</v>
      </c>
      <c r="I35" s="13">
        <f t="shared" si="7"/>
        <v>57.894736842105267</v>
      </c>
      <c r="J35" s="13">
        <f t="shared" si="7"/>
        <v>67.164179104477611</v>
      </c>
    </row>
    <row r="36" spans="1:10" ht="12" customHeight="1" x14ac:dyDescent="0.25">
      <c r="A36" s="8" t="s">
        <v>70</v>
      </c>
      <c r="B36" s="25">
        <v>64</v>
      </c>
      <c r="C36" s="25">
        <v>203</v>
      </c>
      <c r="D36" s="25">
        <f>+B36+C36</f>
        <v>267</v>
      </c>
      <c r="E36" s="25">
        <v>43</v>
      </c>
      <c r="F36" s="25">
        <v>180</v>
      </c>
      <c r="G36" s="25">
        <f>+E36+F36</f>
        <v>223</v>
      </c>
      <c r="H36" s="13">
        <f t="shared" si="7"/>
        <v>67.1875</v>
      </c>
      <c r="I36" s="13">
        <f t="shared" si="7"/>
        <v>88.669950738916256</v>
      </c>
      <c r="J36" s="13">
        <f t="shared" si="7"/>
        <v>83.520599250936328</v>
      </c>
    </row>
    <row r="37" spans="1:10" ht="12" customHeight="1" x14ac:dyDescent="0.25">
      <c r="A37" s="8" t="s">
        <v>76</v>
      </c>
      <c r="B37" s="25">
        <v>6</v>
      </c>
      <c r="C37" s="25">
        <v>92</v>
      </c>
      <c r="D37" s="25">
        <f>+B37+C37</f>
        <v>98</v>
      </c>
      <c r="E37" s="25">
        <v>1</v>
      </c>
      <c r="F37" s="25">
        <v>46</v>
      </c>
      <c r="G37" s="25">
        <f>+E37+F37</f>
        <v>47</v>
      </c>
      <c r="H37" s="13">
        <f t="shared" si="7"/>
        <v>16.666666666666664</v>
      </c>
      <c r="I37" s="13">
        <f t="shared" si="7"/>
        <v>50</v>
      </c>
      <c r="J37" s="13">
        <f t="shared" si="7"/>
        <v>47.959183673469383</v>
      </c>
    </row>
    <row r="38" spans="1:10" ht="12" customHeight="1" x14ac:dyDescent="0.25">
      <c r="A38" s="21" t="s">
        <v>30</v>
      </c>
      <c r="B38" s="6">
        <f t="shared" ref="B38:G38" si="10">SUM(B39:B42)</f>
        <v>73</v>
      </c>
      <c r="C38" s="6">
        <f t="shared" si="10"/>
        <v>84</v>
      </c>
      <c r="D38" s="6">
        <f t="shared" si="10"/>
        <v>157</v>
      </c>
      <c r="E38" s="6">
        <f t="shared" si="10"/>
        <v>38</v>
      </c>
      <c r="F38" s="6">
        <f t="shared" si="10"/>
        <v>60</v>
      </c>
      <c r="G38" s="6">
        <f t="shared" si="10"/>
        <v>98</v>
      </c>
      <c r="H38" s="31">
        <f t="shared" si="7"/>
        <v>52.054794520547944</v>
      </c>
      <c r="I38" s="31">
        <f t="shared" si="7"/>
        <v>71.428571428571431</v>
      </c>
      <c r="J38" s="31">
        <f t="shared" si="7"/>
        <v>62.420382165605091</v>
      </c>
    </row>
    <row r="39" spans="1:10" ht="12" customHeight="1" x14ac:dyDescent="0.25">
      <c r="A39" s="8" t="s">
        <v>98</v>
      </c>
      <c r="B39" s="25">
        <v>39</v>
      </c>
      <c r="C39" s="25">
        <v>31</v>
      </c>
      <c r="D39" s="25">
        <f>+B39+C39</f>
        <v>70</v>
      </c>
      <c r="E39" s="25">
        <v>20</v>
      </c>
      <c r="F39" s="25">
        <v>19</v>
      </c>
      <c r="G39" s="25">
        <f>+E39+F39</f>
        <v>39</v>
      </c>
      <c r="H39" s="13">
        <f t="shared" si="7"/>
        <v>51.282051282051277</v>
      </c>
      <c r="I39" s="13">
        <f t="shared" si="7"/>
        <v>61.29032258064516</v>
      </c>
      <c r="J39" s="13">
        <f t="shared" si="7"/>
        <v>55.714285714285715</v>
      </c>
    </row>
    <row r="40" spans="1:10" ht="12" customHeight="1" x14ac:dyDescent="0.25">
      <c r="A40" s="8" t="s">
        <v>78</v>
      </c>
      <c r="B40" s="25">
        <v>23</v>
      </c>
      <c r="C40" s="25">
        <v>48</v>
      </c>
      <c r="D40" s="25">
        <f>+B40+C40</f>
        <v>71</v>
      </c>
      <c r="E40" s="25">
        <v>16</v>
      </c>
      <c r="F40" s="25">
        <v>32</v>
      </c>
      <c r="G40" s="25">
        <f>+E40+F40</f>
        <v>48</v>
      </c>
      <c r="H40" s="13">
        <f t="shared" si="7"/>
        <v>69.565217391304344</v>
      </c>
      <c r="I40" s="13">
        <f t="shared" si="7"/>
        <v>66.666666666666657</v>
      </c>
      <c r="J40" s="13">
        <f t="shared" si="7"/>
        <v>67.605633802816897</v>
      </c>
    </row>
    <row r="41" spans="1:10" ht="12" customHeight="1" x14ac:dyDescent="0.25">
      <c r="A41" s="8" t="s">
        <v>168</v>
      </c>
      <c r="B41" s="25">
        <v>0</v>
      </c>
      <c r="C41" s="25">
        <v>0</v>
      </c>
      <c r="D41" s="25">
        <f>+B41+C41</f>
        <v>0</v>
      </c>
      <c r="E41" s="25">
        <v>0</v>
      </c>
      <c r="F41" s="25">
        <v>0</v>
      </c>
      <c r="G41" s="25">
        <f>+E41+F41</f>
        <v>0</v>
      </c>
      <c r="H41" s="13" t="e">
        <f t="shared" si="7"/>
        <v>#DIV/0!</v>
      </c>
      <c r="I41" s="13" t="e">
        <f t="shared" si="7"/>
        <v>#DIV/0!</v>
      </c>
      <c r="J41" s="13" t="e">
        <f t="shared" si="7"/>
        <v>#DIV/0!</v>
      </c>
    </row>
    <row r="42" spans="1:10" ht="12" customHeight="1" x14ac:dyDescent="0.25">
      <c r="A42" s="8" t="s">
        <v>93</v>
      </c>
      <c r="B42" s="25">
        <v>11</v>
      </c>
      <c r="C42" s="25">
        <v>5</v>
      </c>
      <c r="D42" s="25">
        <f>+B42+C42</f>
        <v>16</v>
      </c>
      <c r="E42" s="25">
        <v>2</v>
      </c>
      <c r="F42" s="25">
        <v>9</v>
      </c>
      <c r="G42" s="25">
        <f>+E42+F42</f>
        <v>11</v>
      </c>
      <c r="H42" s="13">
        <f t="shared" si="7"/>
        <v>18.181818181818183</v>
      </c>
      <c r="I42" s="13">
        <f t="shared" si="7"/>
        <v>180</v>
      </c>
      <c r="J42" s="13">
        <f t="shared" si="7"/>
        <v>68.75</v>
      </c>
    </row>
    <row r="43" spans="1:10" ht="12" customHeight="1" x14ac:dyDescent="0.25">
      <c r="A43" s="21" t="s">
        <v>29</v>
      </c>
      <c r="B43" s="6">
        <f t="shared" ref="B43:G43" si="11">SUM(B44:B49)</f>
        <v>275</v>
      </c>
      <c r="C43" s="6">
        <f t="shared" si="11"/>
        <v>356</v>
      </c>
      <c r="D43" s="6">
        <f t="shared" si="11"/>
        <v>631</v>
      </c>
      <c r="E43" s="6">
        <f t="shared" si="11"/>
        <v>164</v>
      </c>
      <c r="F43" s="6">
        <f t="shared" si="11"/>
        <v>215</v>
      </c>
      <c r="G43" s="6">
        <f t="shared" si="11"/>
        <v>379</v>
      </c>
      <c r="H43" s="31">
        <f t="shared" si="7"/>
        <v>59.636363636363633</v>
      </c>
      <c r="I43" s="31">
        <f t="shared" si="7"/>
        <v>60.393258426966291</v>
      </c>
      <c r="J43" s="31">
        <f t="shared" si="7"/>
        <v>60.063391442155314</v>
      </c>
    </row>
    <row r="44" spans="1:10" ht="12" customHeight="1" x14ac:dyDescent="0.25">
      <c r="A44" s="8" t="s">
        <v>71</v>
      </c>
      <c r="B44" s="25">
        <v>84</v>
      </c>
      <c r="C44" s="25">
        <v>121</v>
      </c>
      <c r="D44" s="25">
        <f t="shared" ref="D44:D49" si="12">+B44+C44</f>
        <v>205</v>
      </c>
      <c r="E44" s="25">
        <v>66</v>
      </c>
      <c r="F44" s="25">
        <v>75</v>
      </c>
      <c r="G44" s="25">
        <f t="shared" ref="G44:G49" si="13">+E44+F44</f>
        <v>141</v>
      </c>
      <c r="H44" s="13">
        <f t="shared" si="7"/>
        <v>78.571428571428569</v>
      </c>
      <c r="I44" s="13">
        <f t="shared" si="7"/>
        <v>61.983471074380169</v>
      </c>
      <c r="J44" s="13">
        <f t="shared" si="7"/>
        <v>68.780487804878049</v>
      </c>
    </row>
    <row r="45" spans="1:10" ht="12" customHeight="1" x14ac:dyDescent="0.25">
      <c r="A45" s="8" t="s">
        <v>132</v>
      </c>
      <c r="B45" s="25">
        <v>15</v>
      </c>
      <c r="C45" s="25">
        <v>21</v>
      </c>
      <c r="D45" s="25">
        <f t="shared" si="12"/>
        <v>36</v>
      </c>
      <c r="E45" s="25">
        <v>6</v>
      </c>
      <c r="F45" s="25">
        <v>8</v>
      </c>
      <c r="G45" s="25">
        <f t="shared" si="13"/>
        <v>14</v>
      </c>
      <c r="H45" s="13">
        <f t="shared" si="7"/>
        <v>40</v>
      </c>
      <c r="I45" s="13">
        <f t="shared" si="7"/>
        <v>38.095238095238095</v>
      </c>
      <c r="J45" s="13">
        <f t="shared" si="7"/>
        <v>38.888888888888893</v>
      </c>
    </row>
    <row r="46" spans="1:10" ht="12" customHeight="1" x14ac:dyDescent="0.25">
      <c r="A46" s="8" t="s">
        <v>97</v>
      </c>
      <c r="B46" s="25">
        <v>80</v>
      </c>
      <c r="C46" s="25">
        <v>119</v>
      </c>
      <c r="D46" s="25">
        <f t="shared" si="12"/>
        <v>199</v>
      </c>
      <c r="E46" s="25">
        <v>51</v>
      </c>
      <c r="F46" s="25">
        <v>83</v>
      </c>
      <c r="G46" s="25">
        <f t="shared" si="13"/>
        <v>134</v>
      </c>
      <c r="H46" s="13">
        <f t="shared" si="7"/>
        <v>63.749999999999993</v>
      </c>
      <c r="I46" s="13">
        <f t="shared" si="7"/>
        <v>69.747899159663859</v>
      </c>
      <c r="J46" s="13">
        <f t="shared" si="7"/>
        <v>67.336683417085425</v>
      </c>
    </row>
    <row r="47" spans="1:10" ht="12" customHeight="1" x14ac:dyDescent="0.25">
      <c r="A47" s="8" t="s">
        <v>99</v>
      </c>
      <c r="B47" s="25">
        <v>65</v>
      </c>
      <c r="C47" s="25">
        <v>42</v>
      </c>
      <c r="D47" s="25">
        <f t="shared" si="12"/>
        <v>107</v>
      </c>
      <c r="E47" s="25">
        <v>25</v>
      </c>
      <c r="F47" s="25">
        <v>19</v>
      </c>
      <c r="G47" s="25">
        <f t="shared" si="13"/>
        <v>44</v>
      </c>
      <c r="H47" s="13">
        <f t="shared" si="7"/>
        <v>38.461538461538467</v>
      </c>
      <c r="I47" s="13">
        <f t="shared" si="7"/>
        <v>45.238095238095241</v>
      </c>
      <c r="J47" s="13">
        <f t="shared" si="7"/>
        <v>41.121495327102799</v>
      </c>
    </row>
    <row r="48" spans="1:10" ht="12" customHeight="1" x14ac:dyDescent="0.25">
      <c r="A48" s="8" t="s">
        <v>103</v>
      </c>
      <c r="B48" s="25">
        <v>6</v>
      </c>
      <c r="C48" s="25">
        <v>11</v>
      </c>
      <c r="D48" s="25">
        <f t="shared" si="12"/>
        <v>17</v>
      </c>
      <c r="E48" s="25">
        <v>4</v>
      </c>
      <c r="F48" s="25">
        <v>3</v>
      </c>
      <c r="G48" s="25">
        <f t="shared" si="13"/>
        <v>7</v>
      </c>
      <c r="H48" s="13">
        <f t="shared" si="7"/>
        <v>66.666666666666657</v>
      </c>
      <c r="I48" s="13">
        <f t="shared" si="7"/>
        <v>27.27272727272727</v>
      </c>
      <c r="J48" s="13">
        <f t="shared" si="7"/>
        <v>41.17647058823529</v>
      </c>
    </row>
    <row r="49" spans="1:10" ht="12" customHeight="1" x14ac:dyDescent="0.25">
      <c r="A49" s="8" t="s">
        <v>92</v>
      </c>
      <c r="B49" s="25">
        <v>25</v>
      </c>
      <c r="C49" s="25">
        <v>42</v>
      </c>
      <c r="D49" s="25">
        <f t="shared" si="12"/>
        <v>67</v>
      </c>
      <c r="E49" s="25">
        <v>12</v>
      </c>
      <c r="F49" s="25">
        <v>27</v>
      </c>
      <c r="G49" s="25">
        <f t="shared" si="13"/>
        <v>39</v>
      </c>
      <c r="H49" s="13">
        <f t="shared" si="7"/>
        <v>48</v>
      </c>
      <c r="I49" s="13">
        <f t="shared" si="7"/>
        <v>64.285714285714292</v>
      </c>
      <c r="J49" s="13">
        <f t="shared" si="7"/>
        <v>58.208955223880601</v>
      </c>
    </row>
    <row r="50" spans="1:10" ht="12" customHeight="1" x14ac:dyDescent="0.25">
      <c r="A50" s="21" t="s">
        <v>28</v>
      </c>
      <c r="B50" s="6">
        <f t="shared" ref="B50:G50" si="14">SUM(B51:B53)</f>
        <v>204</v>
      </c>
      <c r="C50" s="6">
        <f t="shared" si="14"/>
        <v>244</v>
      </c>
      <c r="D50" s="6">
        <f t="shared" si="14"/>
        <v>448</v>
      </c>
      <c r="E50" s="6">
        <f t="shared" si="14"/>
        <v>147</v>
      </c>
      <c r="F50" s="6">
        <f t="shared" si="14"/>
        <v>201</v>
      </c>
      <c r="G50" s="6">
        <f t="shared" si="14"/>
        <v>348</v>
      </c>
      <c r="H50" s="31">
        <f t="shared" si="7"/>
        <v>72.058823529411768</v>
      </c>
      <c r="I50" s="31">
        <f t="shared" si="7"/>
        <v>82.377049180327873</v>
      </c>
      <c r="J50" s="31">
        <f t="shared" si="7"/>
        <v>77.678571428571431</v>
      </c>
    </row>
    <row r="51" spans="1:10" ht="12" customHeight="1" x14ac:dyDescent="0.25">
      <c r="A51" s="8" t="s">
        <v>88</v>
      </c>
      <c r="B51" s="25">
        <v>204</v>
      </c>
      <c r="C51" s="25">
        <v>244</v>
      </c>
      <c r="D51" s="25">
        <f>+B51+C51</f>
        <v>448</v>
      </c>
      <c r="E51" s="25">
        <v>147</v>
      </c>
      <c r="F51" s="25">
        <v>201</v>
      </c>
      <c r="G51" s="25">
        <f>+E51+F51</f>
        <v>348</v>
      </c>
      <c r="H51" s="13">
        <f t="shared" si="7"/>
        <v>72.058823529411768</v>
      </c>
      <c r="I51" s="13">
        <f t="shared" si="7"/>
        <v>82.377049180327873</v>
      </c>
      <c r="J51" s="13">
        <f t="shared" si="7"/>
        <v>77.678571428571431</v>
      </c>
    </row>
    <row r="52" spans="1:10" ht="12" customHeight="1" x14ac:dyDescent="0.25">
      <c r="A52" s="8" t="s">
        <v>157</v>
      </c>
      <c r="B52" s="25">
        <v>0</v>
      </c>
      <c r="C52" s="25">
        <v>0</v>
      </c>
      <c r="D52" s="25">
        <f>+B52+C52</f>
        <v>0</v>
      </c>
      <c r="E52" s="25">
        <v>0</v>
      </c>
      <c r="F52" s="25">
        <v>0</v>
      </c>
      <c r="G52" s="25">
        <f>+E52+F52</f>
        <v>0</v>
      </c>
      <c r="H52" s="13" t="e">
        <f t="shared" si="7"/>
        <v>#DIV/0!</v>
      </c>
      <c r="I52" s="13" t="e">
        <f t="shared" si="7"/>
        <v>#DIV/0!</v>
      </c>
      <c r="J52" s="13" t="e">
        <f t="shared" si="7"/>
        <v>#DIV/0!</v>
      </c>
    </row>
    <row r="53" spans="1:10" ht="12" customHeight="1" x14ac:dyDescent="0.25">
      <c r="A53" s="8" t="s">
        <v>131</v>
      </c>
      <c r="B53" s="25">
        <v>0</v>
      </c>
      <c r="C53" s="25">
        <v>0</v>
      </c>
      <c r="D53" s="25">
        <f>+B53+C53</f>
        <v>0</v>
      </c>
      <c r="E53" s="25">
        <v>0</v>
      </c>
      <c r="F53" s="25">
        <v>0</v>
      </c>
      <c r="G53" s="25">
        <f>+E53+F53</f>
        <v>0</v>
      </c>
      <c r="H53" s="13" t="e">
        <f t="shared" si="7"/>
        <v>#DIV/0!</v>
      </c>
      <c r="I53" s="13" t="e">
        <f t="shared" si="7"/>
        <v>#DIV/0!</v>
      </c>
      <c r="J53" s="13" t="e">
        <f t="shared" si="7"/>
        <v>#DIV/0!</v>
      </c>
    </row>
    <row r="54" spans="1:10" ht="12" customHeight="1" x14ac:dyDescent="0.25">
      <c r="A54" s="21" t="s">
        <v>27</v>
      </c>
      <c r="B54" s="6">
        <f t="shared" ref="B54:G54" si="15">SUM(B55:B59)</f>
        <v>96</v>
      </c>
      <c r="C54" s="6">
        <f t="shared" si="15"/>
        <v>138</v>
      </c>
      <c r="D54" s="6">
        <f t="shared" si="15"/>
        <v>234</v>
      </c>
      <c r="E54" s="6">
        <f t="shared" si="15"/>
        <v>66</v>
      </c>
      <c r="F54" s="6">
        <f t="shared" si="15"/>
        <v>113</v>
      </c>
      <c r="G54" s="6">
        <f t="shared" si="15"/>
        <v>179</v>
      </c>
      <c r="H54" s="31">
        <f t="shared" si="7"/>
        <v>68.75</v>
      </c>
      <c r="I54" s="31">
        <f t="shared" si="7"/>
        <v>81.884057971014485</v>
      </c>
      <c r="J54" s="31">
        <f t="shared" si="7"/>
        <v>76.495726495726487</v>
      </c>
    </row>
    <row r="55" spans="1:10" ht="12" customHeight="1" x14ac:dyDescent="0.25">
      <c r="A55" s="8" t="s">
        <v>79</v>
      </c>
      <c r="B55" s="25">
        <v>26</v>
      </c>
      <c r="C55" s="25">
        <v>33</v>
      </c>
      <c r="D55" s="25">
        <f>+B55+C55</f>
        <v>59</v>
      </c>
      <c r="E55" s="25">
        <v>12</v>
      </c>
      <c r="F55" s="25">
        <v>13</v>
      </c>
      <c r="G55" s="25">
        <f>+E55+F55</f>
        <v>25</v>
      </c>
      <c r="H55" s="13">
        <f t="shared" si="7"/>
        <v>46.153846153846153</v>
      </c>
      <c r="I55" s="13">
        <f t="shared" si="7"/>
        <v>39.393939393939391</v>
      </c>
      <c r="J55" s="13">
        <f t="shared" si="7"/>
        <v>42.372881355932201</v>
      </c>
    </row>
    <row r="56" spans="1:10" ht="12" customHeight="1" x14ac:dyDescent="0.25">
      <c r="A56" s="8" t="s">
        <v>104</v>
      </c>
      <c r="B56" s="25">
        <v>22</v>
      </c>
      <c r="C56" s="25">
        <v>26</v>
      </c>
      <c r="D56" s="25">
        <f>+B56+C56</f>
        <v>48</v>
      </c>
      <c r="E56" s="25">
        <v>18</v>
      </c>
      <c r="F56" s="25">
        <v>21</v>
      </c>
      <c r="G56" s="25">
        <f>+E56+F56</f>
        <v>39</v>
      </c>
      <c r="H56" s="13">
        <f t="shared" si="7"/>
        <v>81.818181818181827</v>
      </c>
      <c r="I56" s="13">
        <f t="shared" si="7"/>
        <v>80.769230769230774</v>
      </c>
      <c r="J56" s="13">
        <f t="shared" si="7"/>
        <v>81.25</v>
      </c>
    </row>
    <row r="57" spans="1:10" ht="12" customHeight="1" x14ac:dyDescent="0.25">
      <c r="A57" s="8" t="s">
        <v>130</v>
      </c>
      <c r="B57" s="25">
        <v>20</v>
      </c>
      <c r="C57" s="25">
        <v>36</v>
      </c>
      <c r="D57" s="25">
        <f>+B57+C57</f>
        <v>56</v>
      </c>
      <c r="E57" s="25">
        <v>10</v>
      </c>
      <c r="F57" s="25">
        <v>26</v>
      </c>
      <c r="G57" s="25">
        <f>+E57+F57</f>
        <v>36</v>
      </c>
      <c r="H57" s="13">
        <f t="shared" si="7"/>
        <v>50</v>
      </c>
      <c r="I57" s="13">
        <f t="shared" si="7"/>
        <v>72.222222222222214</v>
      </c>
      <c r="J57" s="13">
        <f t="shared" si="7"/>
        <v>64.285714285714292</v>
      </c>
    </row>
    <row r="58" spans="1:10" ht="12" customHeight="1" x14ac:dyDescent="0.25">
      <c r="A58" s="8" t="s">
        <v>169</v>
      </c>
      <c r="B58" s="25">
        <v>0</v>
      </c>
      <c r="C58" s="25">
        <v>0</v>
      </c>
      <c r="D58" s="25">
        <f>+B58+C58</f>
        <v>0</v>
      </c>
      <c r="E58" s="25">
        <v>0</v>
      </c>
      <c r="F58" s="25">
        <v>0</v>
      </c>
      <c r="G58" s="25">
        <f>+E58+F58</f>
        <v>0</v>
      </c>
      <c r="H58" s="13" t="e">
        <f t="shared" si="7"/>
        <v>#DIV/0!</v>
      </c>
      <c r="I58" s="13" t="e">
        <f t="shared" si="7"/>
        <v>#DIV/0!</v>
      </c>
      <c r="J58" s="13" t="e">
        <f t="shared" si="7"/>
        <v>#DIV/0!</v>
      </c>
    </row>
    <row r="59" spans="1:10" ht="12" customHeight="1" x14ac:dyDescent="0.25">
      <c r="A59" s="8" t="s">
        <v>100</v>
      </c>
      <c r="B59" s="25">
        <v>28</v>
      </c>
      <c r="C59" s="25">
        <v>43</v>
      </c>
      <c r="D59" s="25">
        <f>+B59+C59</f>
        <v>71</v>
      </c>
      <c r="E59" s="25">
        <v>26</v>
      </c>
      <c r="F59" s="25">
        <v>53</v>
      </c>
      <c r="G59" s="25">
        <f>+E59+F59</f>
        <v>79</v>
      </c>
      <c r="H59" s="13">
        <f t="shared" si="7"/>
        <v>92.857142857142861</v>
      </c>
      <c r="I59" s="13">
        <f t="shared" si="7"/>
        <v>123.25581395348837</v>
      </c>
      <c r="J59" s="13">
        <f t="shared" si="7"/>
        <v>111.26760563380283</v>
      </c>
    </row>
    <row r="60" spans="1:10" ht="12" customHeight="1" x14ac:dyDescent="0.25">
      <c r="A60" s="21" t="s">
        <v>26</v>
      </c>
      <c r="B60" s="6">
        <f t="shared" ref="B60:G60" si="16">SUM(B61:B63)</f>
        <v>50</v>
      </c>
      <c r="C60" s="6">
        <f t="shared" si="16"/>
        <v>280</v>
      </c>
      <c r="D60" s="6">
        <f t="shared" si="16"/>
        <v>330</v>
      </c>
      <c r="E60" s="6">
        <f t="shared" si="16"/>
        <v>41</v>
      </c>
      <c r="F60" s="6">
        <f t="shared" si="16"/>
        <v>204</v>
      </c>
      <c r="G60" s="6">
        <f t="shared" si="16"/>
        <v>245</v>
      </c>
      <c r="H60" s="31">
        <f t="shared" si="7"/>
        <v>82</v>
      </c>
      <c r="I60" s="31">
        <f t="shared" si="7"/>
        <v>72.857142857142847</v>
      </c>
      <c r="J60" s="31">
        <f t="shared" si="7"/>
        <v>74.242424242424249</v>
      </c>
    </row>
    <row r="61" spans="1:10" ht="12" customHeight="1" x14ac:dyDescent="0.25">
      <c r="A61" s="8" t="s">
        <v>95</v>
      </c>
      <c r="B61" s="25">
        <v>41</v>
      </c>
      <c r="C61" s="25">
        <v>219</v>
      </c>
      <c r="D61" s="25">
        <f>+B61+C61</f>
        <v>260</v>
      </c>
      <c r="E61" s="25">
        <v>39</v>
      </c>
      <c r="F61" s="25">
        <v>176</v>
      </c>
      <c r="G61" s="25">
        <f>+E61+F61</f>
        <v>215</v>
      </c>
      <c r="H61" s="13">
        <f t="shared" si="7"/>
        <v>95.121951219512198</v>
      </c>
      <c r="I61" s="13">
        <f t="shared" si="7"/>
        <v>80.365296803652967</v>
      </c>
      <c r="J61" s="13">
        <f t="shared" si="7"/>
        <v>82.692307692307693</v>
      </c>
    </row>
    <row r="62" spans="1:10" ht="12" customHeight="1" x14ac:dyDescent="0.25">
      <c r="A62" s="8" t="s">
        <v>105</v>
      </c>
      <c r="B62" s="25">
        <v>5</v>
      </c>
      <c r="C62" s="25">
        <v>34</v>
      </c>
      <c r="D62" s="25">
        <f>+B62+C62</f>
        <v>39</v>
      </c>
      <c r="E62" s="25">
        <v>1</v>
      </c>
      <c r="F62" s="25">
        <v>14</v>
      </c>
      <c r="G62" s="25">
        <f>+E62+F62</f>
        <v>15</v>
      </c>
      <c r="H62" s="13">
        <f t="shared" si="7"/>
        <v>20</v>
      </c>
      <c r="I62" s="13">
        <f t="shared" si="7"/>
        <v>41.17647058823529</v>
      </c>
      <c r="J62" s="13">
        <f t="shared" si="7"/>
        <v>38.461538461538467</v>
      </c>
    </row>
    <row r="63" spans="1:10" ht="12" customHeight="1" x14ac:dyDescent="0.25">
      <c r="A63" s="8" t="s">
        <v>128</v>
      </c>
      <c r="B63" s="25">
        <v>4</v>
      </c>
      <c r="C63" s="25">
        <v>27</v>
      </c>
      <c r="D63" s="25">
        <f>+B63+C63</f>
        <v>31</v>
      </c>
      <c r="E63" s="25">
        <v>1</v>
      </c>
      <c r="F63" s="25">
        <v>14</v>
      </c>
      <c r="G63" s="25">
        <f>+E63+F63</f>
        <v>15</v>
      </c>
      <c r="H63" s="13">
        <f t="shared" si="7"/>
        <v>25</v>
      </c>
      <c r="I63" s="13">
        <f t="shared" si="7"/>
        <v>51.851851851851848</v>
      </c>
      <c r="J63" s="13">
        <f t="shared" si="7"/>
        <v>48.387096774193552</v>
      </c>
    </row>
    <row r="64" spans="1:10" ht="12" customHeight="1" x14ac:dyDescent="0.25">
      <c r="A64" s="21" t="s">
        <v>25</v>
      </c>
      <c r="B64" s="6">
        <f t="shared" ref="B64:G64" si="17">SUM(B65:B68)</f>
        <v>46</v>
      </c>
      <c r="C64" s="6">
        <f t="shared" si="17"/>
        <v>53</v>
      </c>
      <c r="D64" s="6">
        <f t="shared" si="17"/>
        <v>99</v>
      </c>
      <c r="E64" s="6">
        <f t="shared" si="17"/>
        <v>28</v>
      </c>
      <c r="F64" s="6">
        <f t="shared" si="17"/>
        <v>36</v>
      </c>
      <c r="G64" s="6">
        <f t="shared" si="17"/>
        <v>64</v>
      </c>
      <c r="H64" s="31">
        <f t="shared" si="7"/>
        <v>60.869565217391312</v>
      </c>
      <c r="I64" s="31">
        <f t="shared" si="7"/>
        <v>67.924528301886795</v>
      </c>
      <c r="J64" s="31">
        <f t="shared" si="7"/>
        <v>64.646464646464651</v>
      </c>
    </row>
    <row r="65" spans="1:10" ht="12" customHeight="1" x14ac:dyDescent="0.25">
      <c r="A65" s="8" t="s">
        <v>127</v>
      </c>
      <c r="B65" s="25">
        <v>27</v>
      </c>
      <c r="C65" s="25">
        <v>29</v>
      </c>
      <c r="D65" s="25">
        <f>+B65+C65</f>
        <v>56</v>
      </c>
      <c r="E65" s="25">
        <v>12</v>
      </c>
      <c r="F65" s="25">
        <v>26</v>
      </c>
      <c r="G65" s="25">
        <f>+E65+F65</f>
        <v>38</v>
      </c>
      <c r="H65" s="13">
        <f t="shared" si="7"/>
        <v>44.444444444444443</v>
      </c>
      <c r="I65" s="13">
        <f t="shared" si="7"/>
        <v>89.65517241379311</v>
      </c>
      <c r="J65" s="13">
        <f t="shared" si="7"/>
        <v>67.857142857142861</v>
      </c>
    </row>
    <row r="66" spans="1:10" ht="12" customHeight="1" x14ac:dyDescent="0.25">
      <c r="A66" s="8" t="s">
        <v>175</v>
      </c>
      <c r="B66" s="25">
        <v>0</v>
      </c>
      <c r="C66" s="25">
        <v>0</v>
      </c>
      <c r="D66" s="25">
        <f>+B66+C66</f>
        <v>0</v>
      </c>
      <c r="E66" s="25">
        <v>1</v>
      </c>
      <c r="F66" s="25">
        <v>2</v>
      </c>
      <c r="G66" s="25">
        <f>+E66+F66</f>
        <v>3</v>
      </c>
      <c r="H66" s="13" t="e">
        <f t="shared" si="7"/>
        <v>#DIV/0!</v>
      </c>
      <c r="I66" s="13" t="e">
        <f t="shared" si="7"/>
        <v>#DIV/0!</v>
      </c>
      <c r="J66" s="13" t="e">
        <f t="shared" si="7"/>
        <v>#DIV/0!</v>
      </c>
    </row>
    <row r="67" spans="1:10" ht="12" customHeight="1" x14ac:dyDescent="0.25">
      <c r="A67" s="8" t="s">
        <v>126</v>
      </c>
      <c r="B67" s="25">
        <v>8</v>
      </c>
      <c r="C67" s="25">
        <v>6</v>
      </c>
      <c r="D67" s="25">
        <f>+B67+C67</f>
        <v>14</v>
      </c>
      <c r="E67" s="25">
        <v>10</v>
      </c>
      <c r="F67" s="25">
        <v>2</v>
      </c>
      <c r="G67" s="25">
        <f>+E67+F67</f>
        <v>12</v>
      </c>
      <c r="H67" s="13">
        <f t="shared" si="7"/>
        <v>125</v>
      </c>
      <c r="I67" s="13">
        <f t="shared" si="7"/>
        <v>33.333333333333329</v>
      </c>
      <c r="J67" s="13">
        <f t="shared" si="7"/>
        <v>85.714285714285708</v>
      </c>
    </row>
    <row r="68" spans="1:10" ht="12" customHeight="1" x14ac:dyDescent="0.25">
      <c r="A68" s="8" t="s">
        <v>151</v>
      </c>
      <c r="B68" s="25">
        <v>11</v>
      </c>
      <c r="C68" s="25">
        <v>18</v>
      </c>
      <c r="D68" s="25">
        <f>+B68+C68</f>
        <v>29</v>
      </c>
      <c r="E68" s="25">
        <v>5</v>
      </c>
      <c r="F68" s="25">
        <v>6</v>
      </c>
      <c r="G68" s="25">
        <f>+E68+F68</f>
        <v>11</v>
      </c>
      <c r="H68" s="13">
        <f t="shared" si="7"/>
        <v>45.454545454545453</v>
      </c>
      <c r="I68" s="13">
        <f t="shared" si="7"/>
        <v>33.333333333333329</v>
      </c>
      <c r="J68" s="13">
        <f t="shared" si="7"/>
        <v>37.931034482758619</v>
      </c>
    </row>
    <row r="69" spans="1:10" ht="12" customHeight="1" x14ac:dyDescent="0.25">
      <c r="A69" s="21" t="s">
        <v>24</v>
      </c>
      <c r="B69" s="6">
        <f t="shared" ref="B69:G69" si="18">SUM(B70:B74)</f>
        <v>47</v>
      </c>
      <c r="C69" s="6">
        <f t="shared" si="18"/>
        <v>76</v>
      </c>
      <c r="D69" s="6">
        <f t="shared" si="18"/>
        <v>123</v>
      </c>
      <c r="E69" s="6">
        <f t="shared" si="18"/>
        <v>36</v>
      </c>
      <c r="F69" s="6">
        <f t="shared" si="18"/>
        <v>32</v>
      </c>
      <c r="G69" s="6">
        <f t="shared" si="18"/>
        <v>68</v>
      </c>
      <c r="H69" s="31">
        <f t="shared" si="7"/>
        <v>76.59574468085107</v>
      </c>
      <c r="I69" s="31">
        <f t="shared" si="7"/>
        <v>42.105263157894733</v>
      </c>
      <c r="J69" s="31">
        <f t="shared" si="7"/>
        <v>55.284552845528459</v>
      </c>
    </row>
    <row r="70" spans="1:10" ht="12" customHeight="1" x14ac:dyDescent="0.25">
      <c r="A70" s="8" t="s">
        <v>124</v>
      </c>
      <c r="B70" s="25">
        <v>2</v>
      </c>
      <c r="C70" s="25">
        <v>11</v>
      </c>
      <c r="D70" s="25">
        <f>+B70+C70</f>
        <v>13</v>
      </c>
      <c r="E70" s="25">
        <v>3</v>
      </c>
      <c r="F70" s="25">
        <v>4</v>
      </c>
      <c r="G70" s="25">
        <f>+E70+F70</f>
        <v>7</v>
      </c>
      <c r="H70" s="13">
        <f t="shared" si="7"/>
        <v>150</v>
      </c>
      <c r="I70" s="13">
        <f t="shared" si="7"/>
        <v>36.363636363636367</v>
      </c>
      <c r="J70" s="13">
        <f t="shared" si="7"/>
        <v>53.846153846153847</v>
      </c>
    </row>
    <row r="71" spans="1:10" ht="12" customHeight="1" x14ac:dyDescent="0.25">
      <c r="A71" s="8" t="s">
        <v>123</v>
      </c>
      <c r="B71" s="25">
        <v>4</v>
      </c>
      <c r="C71" s="25">
        <v>13</v>
      </c>
      <c r="D71" s="25">
        <f>+B71+C71</f>
        <v>17</v>
      </c>
      <c r="E71" s="25">
        <v>1</v>
      </c>
      <c r="F71" s="25">
        <v>1</v>
      </c>
      <c r="G71" s="25">
        <f>+E71+F71</f>
        <v>2</v>
      </c>
      <c r="H71" s="13">
        <f t="shared" si="7"/>
        <v>25</v>
      </c>
      <c r="I71" s="13">
        <f t="shared" si="7"/>
        <v>7.6923076923076925</v>
      </c>
      <c r="J71" s="13">
        <f t="shared" si="7"/>
        <v>11.76470588235294</v>
      </c>
    </row>
    <row r="72" spans="1:10" ht="12" customHeight="1" x14ac:dyDescent="0.25">
      <c r="A72" s="8" t="s">
        <v>122</v>
      </c>
      <c r="B72" s="25">
        <v>11</v>
      </c>
      <c r="C72" s="25">
        <v>7</v>
      </c>
      <c r="D72" s="25">
        <f>+B72+C72</f>
        <v>18</v>
      </c>
      <c r="E72" s="25">
        <v>14</v>
      </c>
      <c r="F72" s="25">
        <v>4</v>
      </c>
      <c r="G72" s="25">
        <f>+E72+F72</f>
        <v>18</v>
      </c>
      <c r="H72" s="13">
        <f t="shared" si="7"/>
        <v>127.27272727272727</v>
      </c>
      <c r="I72" s="13">
        <f t="shared" si="7"/>
        <v>57.142857142857139</v>
      </c>
      <c r="J72" s="13">
        <f t="shared" si="7"/>
        <v>100</v>
      </c>
    </row>
    <row r="73" spans="1:10" ht="12" customHeight="1" x14ac:dyDescent="0.25">
      <c r="A73" s="8" t="s">
        <v>121</v>
      </c>
      <c r="B73" s="25">
        <v>20</v>
      </c>
      <c r="C73" s="25">
        <v>17</v>
      </c>
      <c r="D73" s="25">
        <f>+B73+C73</f>
        <v>37</v>
      </c>
      <c r="E73" s="25">
        <v>11</v>
      </c>
      <c r="F73" s="25">
        <v>11</v>
      </c>
      <c r="G73" s="25">
        <f>+E73+F73</f>
        <v>22</v>
      </c>
      <c r="H73" s="13">
        <f t="shared" si="7"/>
        <v>55.000000000000007</v>
      </c>
      <c r="I73" s="13">
        <f t="shared" si="7"/>
        <v>64.705882352941174</v>
      </c>
      <c r="J73" s="13">
        <f t="shared" si="7"/>
        <v>59.45945945945946</v>
      </c>
    </row>
    <row r="74" spans="1:10" ht="12" customHeight="1" x14ac:dyDescent="0.25">
      <c r="A74" s="9" t="s">
        <v>176</v>
      </c>
      <c r="B74" s="25">
        <v>10</v>
      </c>
      <c r="C74" s="25">
        <v>28</v>
      </c>
      <c r="D74" s="25">
        <f>+B74+C74</f>
        <v>38</v>
      </c>
      <c r="E74" s="25">
        <v>7</v>
      </c>
      <c r="F74" s="25">
        <v>12</v>
      </c>
      <c r="G74" s="25">
        <f>+E74+F74</f>
        <v>19</v>
      </c>
      <c r="H74" s="13">
        <f t="shared" si="7"/>
        <v>70</v>
      </c>
      <c r="I74" s="13">
        <f t="shared" si="7"/>
        <v>42.857142857142854</v>
      </c>
      <c r="J74" s="13">
        <f t="shared" si="7"/>
        <v>50</v>
      </c>
    </row>
    <row r="75" spans="1:10" ht="12" customHeight="1" x14ac:dyDescent="0.25">
      <c r="A75" s="21" t="s">
        <v>23</v>
      </c>
      <c r="B75" s="6">
        <f t="shared" ref="B75:G75" si="19">SUM(B76:B80)</f>
        <v>206</v>
      </c>
      <c r="C75" s="6">
        <f t="shared" si="19"/>
        <v>55</v>
      </c>
      <c r="D75" s="6">
        <f t="shared" si="19"/>
        <v>261</v>
      </c>
      <c r="E75" s="6">
        <f t="shared" si="19"/>
        <v>147</v>
      </c>
      <c r="F75" s="6">
        <f t="shared" si="19"/>
        <v>43</v>
      </c>
      <c r="G75" s="6">
        <f t="shared" si="19"/>
        <v>190</v>
      </c>
      <c r="H75" s="31">
        <f t="shared" si="7"/>
        <v>71.359223300970882</v>
      </c>
      <c r="I75" s="31">
        <f t="shared" si="7"/>
        <v>78.181818181818187</v>
      </c>
      <c r="J75" s="31">
        <f t="shared" si="7"/>
        <v>72.796934865900383</v>
      </c>
    </row>
    <row r="76" spans="1:10" ht="12" customHeight="1" x14ac:dyDescent="0.25">
      <c r="A76" s="8" t="s">
        <v>120</v>
      </c>
      <c r="B76" s="25">
        <v>66</v>
      </c>
      <c r="C76" s="25">
        <v>15</v>
      </c>
      <c r="D76" s="25">
        <f>+B76+C76</f>
        <v>81</v>
      </c>
      <c r="E76" s="25">
        <v>61</v>
      </c>
      <c r="F76" s="25">
        <v>23</v>
      </c>
      <c r="G76" s="25">
        <f>+E76+F76</f>
        <v>84</v>
      </c>
      <c r="H76" s="13">
        <f t="shared" si="7"/>
        <v>92.424242424242422</v>
      </c>
      <c r="I76" s="13">
        <f t="shared" si="7"/>
        <v>153.33333333333334</v>
      </c>
      <c r="J76" s="13">
        <f t="shared" si="7"/>
        <v>103.7037037037037</v>
      </c>
    </row>
    <row r="77" spans="1:10" ht="12" customHeight="1" x14ac:dyDescent="0.25">
      <c r="A77" s="8" t="s">
        <v>94</v>
      </c>
      <c r="B77" s="25">
        <v>42</v>
      </c>
      <c r="C77" s="25">
        <v>22</v>
      </c>
      <c r="D77" s="25">
        <f>+B77+C77</f>
        <v>64</v>
      </c>
      <c r="E77" s="25">
        <v>24</v>
      </c>
      <c r="F77" s="25">
        <v>13</v>
      </c>
      <c r="G77" s="25">
        <f>+E77+F77</f>
        <v>37</v>
      </c>
      <c r="H77" s="13">
        <f t="shared" si="7"/>
        <v>57.142857142857139</v>
      </c>
      <c r="I77" s="13">
        <f t="shared" si="7"/>
        <v>59.090909090909093</v>
      </c>
      <c r="J77" s="13">
        <f t="shared" si="7"/>
        <v>57.8125</v>
      </c>
    </row>
    <row r="78" spans="1:10" ht="12" customHeight="1" x14ac:dyDescent="0.25">
      <c r="A78" s="8" t="s">
        <v>149</v>
      </c>
      <c r="B78" s="25">
        <v>25</v>
      </c>
      <c r="C78" s="25">
        <v>2</v>
      </c>
      <c r="D78" s="25">
        <f>+B78+C78</f>
        <v>27</v>
      </c>
      <c r="E78" s="25">
        <v>13</v>
      </c>
      <c r="F78" s="25">
        <v>1</v>
      </c>
      <c r="G78" s="25">
        <f>+E78+F78</f>
        <v>14</v>
      </c>
      <c r="H78" s="13">
        <f t="shared" si="7"/>
        <v>52</v>
      </c>
      <c r="I78" s="13">
        <f t="shared" si="7"/>
        <v>50</v>
      </c>
      <c r="J78" s="13">
        <f t="shared" si="7"/>
        <v>51.851851851851848</v>
      </c>
    </row>
    <row r="79" spans="1:10" ht="12" customHeight="1" x14ac:dyDescent="0.25">
      <c r="A79" s="9" t="s">
        <v>119</v>
      </c>
      <c r="B79" s="25">
        <v>22</v>
      </c>
      <c r="C79" s="25">
        <v>13</v>
      </c>
      <c r="D79" s="25">
        <f>+B79+C79</f>
        <v>35</v>
      </c>
      <c r="E79" s="25">
        <v>2</v>
      </c>
      <c r="F79" s="25">
        <v>1</v>
      </c>
      <c r="G79" s="25">
        <f>+E79+F79</f>
        <v>3</v>
      </c>
      <c r="H79" s="13">
        <f t="shared" si="7"/>
        <v>9.0909090909090917</v>
      </c>
      <c r="I79" s="13">
        <f t="shared" si="7"/>
        <v>7.6923076923076925</v>
      </c>
      <c r="J79" s="13">
        <f t="shared" si="7"/>
        <v>8.5714285714285712</v>
      </c>
    </row>
    <row r="80" spans="1:10" ht="12" customHeight="1" x14ac:dyDescent="0.25">
      <c r="A80" s="8" t="s">
        <v>118</v>
      </c>
      <c r="B80" s="25">
        <v>51</v>
      </c>
      <c r="C80" s="25">
        <v>3</v>
      </c>
      <c r="D80" s="25">
        <f>+B80+C80</f>
        <v>54</v>
      </c>
      <c r="E80" s="25">
        <v>47</v>
      </c>
      <c r="F80" s="25">
        <v>5</v>
      </c>
      <c r="G80" s="25">
        <f>+E80+F80</f>
        <v>52</v>
      </c>
      <c r="H80" s="13">
        <f t="shared" si="7"/>
        <v>92.156862745098039</v>
      </c>
      <c r="I80" s="13">
        <f t="shared" si="7"/>
        <v>166.66666666666669</v>
      </c>
      <c r="J80" s="13">
        <f t="shared" si="7"/>
        <v>96.296296296296291</v>
      </c>
    </row>
    <row r="81" spans="1:10" ht="12" customHeight="1" x14ac:dyDescent="0.25">
      <c r="A81" s="21" t="s">
        <v>22</v>
      </c>
      <c r="B81" s="6">
        <f t="shared" ref="B81:G81" si="20">SUM(B82:B83)</f>
        <v>41</v>
      </c>
      <c r="C81" s="6">
        <f t="shared" si="20"/>
        <v>96</v>
      </c>
      <c r="D81" s="6">
        <f t="shared" si="20"/>
        <v>137</v>
      </c>
      <c r="E81" s="6">
        <f t="shared" si="20"/>
        <v>24</v>
      </c>
      <c r="F81" s="6">
        <f t="shared" si="20"/>
        <v>63</v>
      </c>
      <c r="G81" s="6">
        <f t="shared" si="20"/>
        <v>87</v>
      </c>
      <c r="H81" s="31">
        <f t="shared" si="7"/>
        <v>58.536585365853654</v>
      </c>
      <c r="I81" s="31">
        <f t="shared" si="7"/>
        <v>65.625</v>
      </c>
      <c r="J81" s="31">
        <f t="shared" si="7"/>
        <v>63.503649635036496</v>
      </c>
    </row>
    <row r="82" spans="1:10" ht="12" customHeight="1" x14ac:dyDescent="0.25">
      <c r="A82" s="8" t="s">
        <v>117</v>
      </c>
      <c r="B82" s="25">
        <v>2</v>
      </c>
      <c r="C82" s="25">
        <v>10</v>
      </c>
      <c r="D82" s="25">
        <f>+B82+C82</f>
        <v>12</v>
      </c>
      <c r="E82" s="25">
        <v>1</v>
      </c>
      <c r="F82" s="25">
        <v>2</v>
      </c>
      <c r="G82" s="25">
        <f>+E82+F82</f>
        <v>3</v>
      </c>
      <c r="H82" s="13">
        <f t="shared" si="7"/>
        <v>50</v>
      </c>
      <c r="I82" s="13">
        <f t="shared" si="7"/>
        <v>20</v>
      </c>
      <c r="J82" s="13">
        <f t="shared" si="7"/>
        <v>25</v>
      </c>
    </row>
    <row r="83" spans="1:10" ht="12" customHeight="1" x14ac:dyDescent="0.25">
      <c r="A83" s="8" t="s">
        <v>77</v>
      </c>
      <c r="B83" s="25">
        <v>39</v>
      </c>
      <c r="C83" s="25">
        <v>86</v>
      </c>
      <c r="D83" s="25">
        <f>+B83+C83</f>
        <v>125</v>
      </c>
      <c r="E83" s="25">
        <v>23</v>
      </c>
      <c r="F83" s="25">
        <v>61</v>
      </c>
      <c r="G83" s="25">
        <f>+E83+F83</f>
        <v>84</v>
      </c>
      <c r="H83" s="13">
        <f t="shared" si="7"/>
        <v>58.974358974358978</v>
      </c>
      <c r="I83" s="13">
        <f t="shared" si="7"/>
        <v>70.930232558139537</v>
      </c>
      <c r="J83" s="13">
        <f t="shared" si="7"/>
        <v>67.2</v>
      </c>
    </row>
    <row r="84" spans="1:10" ht="12" customHeight="1" x14ac:dyDescent="0.25">
      <c r="A84" s="21" t="s">
        <v>21</v>
      </c>
      <c r="B84" s="6">
        <f t="shared" ref="B84:G84" si="21">SUM(B85:B89)</f>
        <v>142</v>
      </c>
      <c r="C84" s="6">
        <f t="shared" si="21"/>
        <v>244</v>
      </c>
      <c r="D84" s="6">
        <f t="shared" si="21"/>
        <v>386</v>
      </c>
      <c r="E84" s="6">
        <f t="shared" si="21"/>
        <v>93</v>
      </c>
      <c r="F84" s="6">
        <f t="shared" si="21"/>
        <v>143</v>
      </c>
      <c r="G84" s="6">
        <f t="shared" si="21"/>
        <v>236</v>
      </c>
      <c r="H84" s="31">
        <f t="shared" si="7"/>
        <v>65.492957746478879</v>
      </c>
      <c r="I84" s="31">
        <f t="shared" si="7"/>
        <v>58.606557377049185</v>
      </c>
      <c r="J84" s="31">
        <f t="shared" si="7"/>
        <v>61.139896373056992</v>
      </c>
    </row>
    <row r="85" spans="1:10" ht="12" customHeight="1" x14ac:dyDescent="0.25">
      <c r="A85" s="8" t="s">
        <v>116</v>
      </c>
      <c r="B85" s="25">
        <v>25</v>
      </c>
      <c r="C85" s="25">
        <v>16</v>
      </c>
      <c r="D85" s="25">
        <f>+B85+C85</f>
        <v>41</v>
      </c>
      <c r="E85" s="25">
        <v>6</v>
      </c>
      <c r="F85" s="25">
        <v>5</v>
      </c>
      <c r="G85" s="25">
        <f>+E85+F85</f>
        <v>11</v>
      </c>
      <c r="H85" s="13">
        <f t="shared" si="7"/>
        <v>24</v>
      </c>
      <c r="I85" s="13">
        <f t="shared" si="7"/>
        <v>31.25</v>
      </c>
      <c r="J85" s="13">
        <f t="shared" si="7"/>
        <v>26.829268292682929</v>
      </c>
    </row>
    <row r="86" spans="1:10" ht="12" customHeight="1" x14ac:dyDescent="0.25">
      <c r="A86" s="8" t="s">
        <v>90</v>
      </c>
      <c r="B86" s="25">
        <v>67</v>
      </c>
      <c r="C86" s="25">
        <v>82</v>
      </c>
      <c r="D86" s="25">
        <f>+B86+C86</f>
        <v>149</v>
      </c>
      <c r="E86" s="25">
        <v>62</v>
      </c>
      <c r="F86" s="25">
        <v>66</v>
      </c>
      <c r="G86" s="25">
        <f>+E86+F86</f>
        <v>128</v>
      </c>
      <c r="H86" s="13">
        <f t="shared" si="7"/>
        <v>92.537313432835816</v>
      </c>
      <c r="I86" s="13">
        <f t="shared" si="7"/>
        <v>80.487804878048792</v>
      </c>
      <c r="J86" s="13">
        <f t="shared" si="7"/>
        <v>85.90604026845638</v>
      </c>
    </row>
    <row r="87" spans="1:10" ht="12" customHeight="1" x14ac:dyDescent="0.25">
      <c r="A87" s="8" t="s">
        <v>91</v>
      </c>
      <c r="B87" s="25">
        <v>11</v>
      </c>
      <c r="C87" s="25">
        <v>50</v>
      </c>
      <c r="D87" s="25">
        <f>+B87+C87</f>
        <v>61</v>
      </c>
      <c r="E87" s="25">
        <v>3</v>
      </c>
      <c r="F87" s="25">
        <v>25</v>
      </c>
      <c r="G87" s="25">
        <f>+E87+F87</f>
        <v>28</v>
      </c>
      <c r="H87" s="13">
        <f t="shared" si="7"/>
        <v>27.27272727272727</v>
      </c>
      <c r="I87" s="13">
        <f t="shared" si="7"/>
        <v>50</v>
      </c>
      <c r="J87" s="13">
        <f t="shared" si="7"/>
        <v>45.901639344262293</v>
      </c>
    </row>
    <row r="88" spans="1:10" ht="12" customHeight="1" x14ac:dyDescent="0.25">
      <c r="A88" s="8" t="s">
        <v>115</v>
      </c>
      <c r="B88" s="25">
        <v>26</v>
      </c>
      <c r="C88" s="25">
        <v>47</v>
      </c>
      <c r="D88" s="25">
        <f>+B88+C88</f>
        <v>73</v>
      </c>
      <c r="E88" s="25">
        <v>11</v>
      </c>
      <c r="F88" s="25">
        <v>29</v>
      </c>
      <c r="G88" s="25">
        <f>+E88+F88</f>
        <v>40</v>
      </c>
      <c r="H88" s="13">
        <f t="shared" ref="H88:J119" si="22">E88/B88*100</f>
        <v>42.307692307692307</v>
      </c>
      <c r="I88" s="13">
        <f t="shared" si="22"/>
        <v>61.702127659574465</v>
      </c>
      <c r="J88" s="13">
        <f t="shared" si="22"/>
        <v>54.794520547945204</v>
      </c>
    </row>
    <row r="89" spans="1:10" ht="12" customHeight="1" x14ac:dyDescent="0.25">
      <c r="A89" s="8" t="s">
        <v>114</v>
      </c>
      <c r="B89" s="25">
        <v>13</v>
      </c>
      <c r="C89" s="25">
        <v>49</v>
      </c>
      <c r="D89" s="25">
        <f>+B89+C89</f>
        <v>62</v>
      </c>
      <c r="E89" s="25">
        <v>11</v>
      </c>
      <c r="F89" s="25">
        <v>18</v>
      </c>
      <c r="G89" s="25">
        <f>+E89+F89</f>
        <v>29</v>
      </c>
      <c r="H89" s="13">
        <f t="shared" si="22"/>
        <v>84.615384615384613</v>
      </c>
      <c r="I89" s="13">
        <f t="shared" si="22"/>
        <v>36.734693877551024</v>
      </c>
      <c r="J89" s="13">
        <f t="shared" si="22"/>
        <v>46.774193548387096</v>
      </c>
    </row>
    <row r="90" spans="1:10" ht="12" customHeight="1" x14ac:dyDescent="0.25">
      <c r="A90" s="21" t="s">
        <v>20</v>
      </c>
      <c r="B90" s="6">
        <f t="shared" ref="B90:G90" si="23">SUM(B91)</f>
        <v>53</v>
      </c>
      <c r="C90" s="6">
        <f t="shared" si="23"/>
        <v>61</v>
      </c>
      <c r="D90" s="6">
        <f t="shared" si="23"/>
        <v>114</v>
      </c>
      <c r="E90" s="6">
        <f t="shared" si="23"/>
        <v>63</v>
      </c>
      <c r="F90" s="6">
        <f t="shared" si="23"/>
        <v>57</v>
      </c>
      <c r="G90" s="6">
        <f t="shared" si="23"/>
        <v>120</v>
      </c>
      <c r="H90" s="31">
        <f t="shared" si="22"/>
        <v>118.86792452830188</v>
      </c>
      <c r="I90" s="31">
        <f t="shared" si="22"/>
        <v>93.442622950819683</v>
      </c>
      <c r="J90" s="31">
        <f t="shared" si="22"/>
        <v>105.26315789473684</v>
      </c>
    </row>
    <row r="91" spans="1:10" ht="12" customHeight="1" x14ac:dyDescent="0.25">
      <c r="A91" s="8" t="s">
        <v>110</v>
      </c>
      <c r="B91" s="25">
        <v>53</v>
      </c>
      <c r="C91" s="25">
        <v>61</v>
      </c>
      <c r="D91" s="25">
        <f>+B91+C91</f>
        <v>114</v>
      </c>
      <c r="E91" s="25">
        <v>63</v>
      </c>
      <c r="F91" s="25">
        <v>57</v>
      </c>
      <c r="G91" s="25">
        <f>+E91+F91</f>
        <v>120</v>
      </c>
      <c r="H91" s="13">
        <f t="shared" si="22"/>
        <v>118.86792452830188</v>
      </c>
      <c r="I91" s="13">
        <f t="shared" si="22"/>
        <v>93.442622950819683</v>
      </c>
      <c r="J91" s="13">
        <f t="shared" si="22"/>
        <v>105.26315789473684</v>
      </c>
    </row>
    <row r="92" spans="1:10" ht="12" customHeight="1" x14ac:dyDescent="0.25">
      <c r="A92" s="21" t="s">
        <v>19</v>
      </c>
      <c r="B92" s="6">
        <f t="shared" ref="B92:G92" si="24">SUM(B93:B94)</f>
        <v>42</v>
      </c>
      <c r="C92" s="6">
        <f t="shared" si="24"/>
        <v>89</v>
      </c>
      <c r="D92" s="6">
        <f t="shared" si="24"/>
        <v>131</v>
      </c>
      <c r="E92" s="6">
        <f t="shared" si="24"/>
        <v>23</v>
      </c>
      <c r="F92" s="6">
        <f t="shared" si="24"/>
        <v>82</v>
      </c>
      <c r="G92" s="6">
        <f t="shared" si="24"/>
        <v>105</v>
      </c>
      <c r="H92" s="31">
        <f t="shared" si="22"/>
        <v>54.761904761904766</v>
      </c>
      <c r="I92" s="31">
        <f t="shared" si="22"/>
        <v>92.134831460674164</v>
      </c>
      <c r="J92" s="31">
        <f t="shared" si="22"/>
        <v>80.152671755725194</v>
      </c>
    </row>
    <row r="93" spans="1:10" ht="12" customHeight="1" x14ac:dyDescent="0.25">
      <c r="A93" s="8" t="s">
        <v>113</v>
      </c>
      <c r="B93" s="25">
        <v>37</v>
      </c>
      <c r="C93" s="25">
        <v>78</v>
      </c>
      <c r="D93" s="25">
        <f>+B93+C93</f>
        <v>115</v>
      </c>
      <c r="E93" s="25">
        <v>23</v>
      </c>
      <c r="F93" s="25">
        <v>82</v>
      </c>
      <c r="G93" s="25">
        <f>+E93+F93</f>
        <v>105</v>
      </c>
      <c r="H93" s="13">
        <f t="shared" si="22"/>
        <v>62.162162162162161</v>
      </c>
      <c r="I93" s="13">
        <f t="shared" si="22"/>
        <v>105.12820512820514</v>
      </c>
      <c r="J93" s="13">
        <f t="shared" si="22"/>
        <v>91.304347826086953</v>
      </c>
    </row>
    <row r="94" spans="1:10" ht="12" customHeight="1" x14ac:dyDescent="0.25">
      <c r="A94" s="8" t="s">
        <v>67</v>
      </c>
      <c r="B94" s="25">
        <v>5</v>
      </c>
      <c r="C94" s="25">
        <v>11</v>
      </c>
      <c r="D94" s="25">
        <f>+B94+C94</f>
        <v>16</v>
      </c>
      <c r="E94" s="25">
        <v>0</v>
      </c>
      <c r="F94" s="25">
        <v>0</v>
      </c>
      <c r="G94" s="25">
        <f>+E94+F94</f>
        <v>0</v>
      </c>
      <c r="H94" s="13">
        <f t="shared" si="22"/>
        <v>0</v>
      </c>
      <c r="I94" s="13">
        <f t="shared" si="22"/>
        <v>0</v>
      </c>
      <c r="J94" s="13">
        <f t="shared" si="22"/>
        <v>0</v>
      </c>
    </row>
    <row r="95" spans="1:10" ht="12" customHeight="1" x14ac:dyDescent="0.25">
      <c r="A95" s="21" t="s">
        <v>18</v>
      </c>
      <c r="B95" s="6">
        <f t="shared" ref="B95:G95" si="25">SUM(B96:B97)</f>
        <v>39</v>
      </c>
      <c r="C95" s="6">
        <f t="shared" si="25"/>
        <v>61</v>
      </c>
      <c r="D95" s="6">
        <f t="shared" si="25"/>
        <v>100</v>
      </c>
      <c r="E95" s="6">
        <f t="shared" si="25"/>
        <v>20</v>
      </c>
      <c r="F95" s="6">
        <f t="shared" si="25"/>
        <v>21</v>
      </c>
      <c r="G95" s="6">
        <f t="shared" si="25"/>
        <v>41</v>
      </c>
      <c r="H95" s="31">
        <f t="shared" si="22"/>
        <v>51.282051282051277</v>
      </c>
      <c r="I95" s="31">
        <f t="shared" si="22"/>
        <v>34.42622950819672</v>
      </c>
      <c r="J95" s="31">
        <f t="shared" si="22"/>
        <v>41</v>
      </c>
    </row>
    <row r="96" spans="1:10" ht="12" customHeight="1" x14ac:dyDescent="0.25">
      <c r="A96" s="8" t="s">
        <v>112</v>
      </c>
      <c r="B96" s="25">
        <v>22</v>
      </c>
      <c r="C96" s="25">
        <v>47</v>
      </c>
      <c r="D96" s="25">
        <f>+B96+C96</f>
        <v>69</v>
      </c>
      <c r="E96" s="25">
        <v>5</v>
      </c>
      <c r="F96" s="25">
        <v>13</v>
      </c>
      <c r="G96" s="25">
        <f>+E96+F96</f>
        <v>18</v>
      </c>
      <c r="H96" s="13">
        <f t="shared" si="22"/>
        <v>22.727272727272727</v>
      </c>
      <c r="I96" s="13">
        <f t="shared" si="22"/>
        <v>27.659574468085108</v>
      </c>
      <c r="J96" s="13">
        <f t="shared" si="22"/>
        <v>26.086956521739129</v>
      </c>
    </row>
    <row r="97" spans="1:10" ht="12" customHeight="1" x14ac:dyDescent="0.25">
      <c r="A97" s="8" t="s">
        <v>111</v>
      </c>
      <c r="B97" s="25">
        <v>17</v>
      </c>
      <c r="C97" s="25">
        <v>14</v>
      </c>
      <c r="D97" s="25">
        <f>+B97+C97</f>
        <v>31</v>
      </c>
      <c r="E97" s="25">
        <v>15</v>
      </c>
      <c r="F97" s="25">
        <v>8</v>
      </c>
      <c r="G97" s="25">
        <f>+E97+F97</f>
        <v>23</v>
      </c>
      <c r="H97" s="13">
        <f t="shared" si="22"/>
        <v>88.235294117647058</v>
      </c>
      <c r="I97" s="13">
        <f t="shared" si="22"/>
        <v>57.142857142857139</v>
      </c>
      <c r="J97" s="13">
        <f t="shared" si="22"/>
        <v>74.193548387096769</v>
      </c>
    </row>
    <row r="98" spans="1:10" ht="12" customHeight="1" x14ac:dyDescent="0.25">
      <c r="A98" s="21" t="s">
        <v>17</v>
      </c>
      <c r="B98" s="6">
        <f t="shared" ref="B98:G98" si="26">SUM(B99:B103)</f>
        <v>61</v>
      </c>
      <c r="C98" s="6">
        <f t="shared" si="26"/>
        <v>108</v>
      </c>
      <c r="D98" s="6">
        <f t="shared" si="26"/>
        <v>169</v>
      </c>
      <c r="E98" s="6">
        <f t="shared" si="26"/>
        <v>63</v>
      </c>
      <c r="F98" s="6">
        <f t="shared" si="26"/>
        <v>126</v>
      </c>
      <c r="G98" s="6">
        <f t="shared" si="26"/>
        <v>189</v>
      </c>
      <c r="H98" s="31">
        <f t="shared" si="22"/>
        <v>103.27868852459017</v>
      </c>
      <c r="I98" s="31">
        <f t="shared" si="22"/>
        <v>116.66666666666667</v>
      </c>
      <c r="J98" s="31">
        <f t="shared" si="22"/>
        <v>111.83431952662721</v>
      </c>
    </row>
    <row r="99" spans="1:10" ht="12" customHeight="1" x14ac:dyDescent="0.25">
      <c r="A99" s="8" t="s">
        <v>66</v>
      </c>
      <c r="B99" s="25">
        <v>20</v>
      </c>
      <c r="C99" s="25">
        <v>34</v>
      </c>
      <c r="D99" s="25">
        <f>+B99+C99</f>
        <v>54</v>
      </c>
      <c r="E99" s="25">
        <v>13</v>
      </c>
      <c r="F99" s="25">
        <v>23</v>
      </c>
      <c r="G99" s="25">
        <f>+E99+F99</f>
        <v>36</v>
      </c>
      <c r="H99" s="13">
        <f t="shared" si="22"/>
        <v>65</v>
      </c>
      <c r="I99" s="13">
        <f t="shared" si="22"/>
        <v>67.64705882352942</v>
      </c>
      <c r="J99" s="13">
        <f t="shared" si="22"/>
        <v>66.666666666666657</v>
      </c>
    </row>
    <row r="100" spans="1:10" ht="12" customHeight="1" x14ac:dyDescent="0.25">
      <c r="A100" s="8" t="s">
        <v>64</v>
      </c>
      <c r="B100" s="25">
        <v>10</v>
      </c>
      <c r="C100" s="25">
        <v>13</v>
      </c>
      <c r="D100" s="25">
        <f>+B100+C100</f>
        <v>23</v>
      </c>
      <c r="E100" s="25">
        <v>14</v>
      </c>
      <c r="F100" s="25">
        <v>21</v>
      </c>
      <c r="G100" s="25">
        <f>+E100+F100</f>
        <v>35</v>
      </c>
      <c r="H100" s="13">
        <f t="shared" si="22"/>
        <v>140</v>
      </c>
      <c r="I100" s="13">
        <f t="shared" si="22"/>
        <v>161.53846153846155</v>
      </c>
      <c r="J100" s="13">
        <f t="shared" si="22"/>
        <v>152.17391304347828</v>
      </c>
    </row>
    <row r="101" spans="1:10" ht="12" customHeight="1" x14ac:dyDescent="0.25">
      <c r="A101" s="8" t="s">
        <v>63</v>
      </c>
      <c r="B101" s="25">
        <v>8</v>
      </c>
      <c r="C101" s="25">
        <v>14</v>
      </c>
      <c r="D101" s="25">
        <f>+B101+C101</f>
        <v>22</v>
      </c>
      <c r="E101" s="25">
        <v>6</v>
      </c>
      <c r="F101" s="25">
        <v>19</v>
      </c>
      <c r="G101" s="25">
        <f>+E101+F101</f>
        <v>25</v>
      </c>
      <c r="H101" s="13">
        <f t="shared" si="22"/>
        <v>75</v>
      </c>
      <c r="I101" s="13">
        <f t="shared" si="22"/>
        <v>135.71428571428572</v>
      </c>
      <c r="J101" s="13">
        <f t="shared" si="22"/>
        <v>113.63636363636364</v>
      </c>
    </row>
    <row r="102" spans="1:10" ht="12" customHeight="1" x14ac:dyDescent="0.25">
      <c r="A102" s="8" t="s">
        <v>62</v>
      </c>
      <c r="B102" s="25">
        <v>23</v>
      </c>
      <c r="C102" s="25">
        <v>47</v>
      </c>
      <c r="D102" s="25">
        <f>+B102+C102</f>
        <v>70</v>
      </c>
      <c r="E102" s="25">
        <v>30</v>
      </c>
      <c r="F102" s="25">
        <v>63</v>
      </c>
      <c r="G102" s="25">
        <f>+E102+F102</f>
        <v>93</v>
      </c>
      <c r="H102" s="13">
        <f t="shared" si="22"/>
        <v>130.43478260869566</v>
      </c>
      <c r="I102" s="13">
        <f t="shared" si="22"/>
        <v>134.04255319148936</v>
      </c>
      <c r="J102" s="13">
        <f t="shared" si="22"/>
        <v>132.85714285714286</v>
      </c>
    </row>
    <row r="103" spans="1:10" ht="12" customHeight="1" x14ac:dyDescent="0.25">
      <c r="A103" s="8" t="s">
        <v>65</v>
      </c>
      <c r="B103" s="25">
        <v>0</v>
      </c>
      <c r="C103" s="25">
        <v>0</v>
      </c>
      <c r="D103" s="25">
        <f>+B103+C103</f>
        <v>0</v>
      </c>
      <c r="E103" s="25">
        <v>0</v>
      </c>
      <c r="F103" s="25">
        <v>0</v>
      </c>
      <c r="G103" s="25">
        <f>+E103+F103</f>
        <v>0</v>
      </c>
      <c r="H103" s="13" t="e">
        <f t="shared" si="22"/>
        <v>#DIV/0!</v>
      </c>
      <c r="I103" s="13" t="e">
        <f t="shared" si="22"/>
        <v>#DIV/0!</v>
      </c>
      <c r="J103" s="13" t="e">
        <f t="shared" si="22"/>
        <v>#DIV/0!</v>
      </c>
    </row>
    <row r="104" spans="1:10" ht="12" customHeight="1" x14ac:dyDescent="0.25">
      <c r="A104" s="21" t="s">
        <v>16</v>
      </c>
      <c r="B104" s="6">
        <f t="shared" ref="B104:G104" si="27">SUM(B105:B106)</f>
        <v>48</v>
      </c>
      <c r="C104" s="6">
        <f t="shared" si="27"/>
        <v>99</v>
      </c>
      <c r="D104" s="6">
        <f t="shared" si="27"/>
        <v>147</v>
      </c>
      <c r="E104" s="6">
        <f t="shared" si="27"/>
        <v>37</v>
      </c>
      <c r="F104" s="6">
        <f t="shared" si="27"/>
        <v>101</v>
      </c>
      <c r="G104" s="6">
        <f t="shared" si="27"/>
        <v>138</v>
      </c>
      <c r="H104" s="31">
        <f t="shared" si="22"/>
        <v>77.083333333333343</v>
      </c>
      <c r="I104" s="31">
        <f t="shared" si="22"/>
        <v>102.02020202020201</v>
      </c>
      <c r="J104" s="31">
        <f t="shared" si="22"/>
        <v>93.877551020408163</v>
      </c>
    </row>
    <row r="105" spans="1:10" ht="12" customHeight="1" x14ac:dyDescent="0.25">
      <c r="A105" s="8" t="s">
        <v>106</v>
      </c>
      <c r="B105" s="25">
        <v>30</v>
      </c>
      <c r="C105" s="25">
        <v>30</v>
      </c>
      <c r="D105" s="25">
        <f>+B105+C105</f>
        <v>60</v>
      </c>
      <c r="E105" s="25">
        <v>24</v>
      </c>
      <c r="F105" s="25">
        <v>30</v>
      </c>
      <c r="G105" s="25">
        <f>+E105+F105</f>
        <v>54</v>
      </c>
      <c r="H105" s="13">
        <f t="shared" si="22"/>
        <v>80</v>
      </c>
      <c r="I105" s="13">
        <f t="shared" si="22"/>
        <v>100</v>
      </c>
      <c r="J105" s="13">
        <f t="shared" si="22"/>
        <v>90</v>
      </c>
    </row>
    <row r="106" spans="1:10" ht="12" customHeight="1" x14ac:dyDescent="0.25">
      <c r="A106" s="8" t="s">
        <v>86</v>
      </c>
      <c r="B106" s="25">
        <v>18</v>
      </c>
      <c r="C106" s="25">
        <v>69</v>
      </c>
      <c r="D106" s="25">
        <f>+B106+C106</f>
        <v>87</v>
      </c>
      <c r="E106" s="25">
        <v>13</v>
      </c>
      <c r="F106" s="25">
        <v>71</v>
      </c>
      <c r="G106" s="25">
        <f>+E106+F106</f>
        <v>84</v>
      </c>
      <c r="H106" s="13">
        <f t="shared" si="22"/>
        <v>72.222222222222214</v>
      </c>
      <c r="I106" s="13">
        <f t="shared" si="22"/>
        <v>102.89855072463767</v>
      </c>
      <c r="J106" s="13">
        <f t="shared" si="22"/>
        <v>96.551724137931032</v>
      </c>
    </row>
    <row r="107" spans="1:10" ht="12" customHeight="1" x14ac:dyDescent="0.25">
      <c r="A107" s="22" t="s">
        <v>170</v>
      </c>
      <c r="B107" s="10">
        <f t="shared" ref="B107:G107" si="28">+B108+B116+B123+B136+B144+B150+B160+B168+B180+B187+B130</f>
        <v>1417</v>
      </c>
      <c r="C107" s="10">
        <f t="shared" si="28"/>
        <v>2057</v>
      </c>
      <c r="D107" s="10">
        <f t="shared" si="28"/>
        <v>3474</v>
      </c>
      <c r="E107" s="10">
        <f t="shared" si="28"/>
        <v>786</v>
      </c>
      <c r="F107" s="10">
        <f t="shared" si="28"/>
        <v>1293</v>
      </c>
      <c r="G107" s="10">
        <f t="shared" si="28"/>
        <v>2079</v>
      </c>
      <c r="H107" s="14">
        <f t="shared" si="22"/>
        <v>55.46930134086098</v>
      </c>
      <c r="I107" s="14">
        <f t="shared" si="22"/>
        <v>62.858531842489064</v>
      </c>
      <c r="J107" s="14">
        <f t="shared" si="22"/>
        <v>59.844559585492227</v>
      </c>
    </row>
    <row r="108" spans="1:10" ht="12" customHeight="1" x14ac:dyDescent="0.25">
      <c r="A108" s="21" t="s">
        <v>15</v>
      </c>
      <c r="B108" s="6">
        <f t="shared" ref="B108:G108" si="29">SUM(B109:B115)</f>
        <v>118</v>
      </c>
      <c r="C108" s="6">
        <f t="shared" si="29"/>
        <v>176</v>
      </c>
      <c r="D108" s="6">
        <f t="shared" si="29"/>
        <v>294</v>
      </c>
      <c r="E108" s="6">
        <f t="shared" si="29"/>
        <v>72</v>
      </c>
      <c r="F108" s="6">
        <f t="shared" si="29"/>
        <v>109</v>
      </c>
      <c r="G108" s="6">
        <f t="shared" si="29"/>
        <v>181</v>
      </c>
      <c r="H108" s="31">
        <f t="shared" si="22"/>
        <v>61.016949152542374</v>
      </c>
      <c r="I108" s="31">
        <f t="shared" si="22"/>
        <v>61.93181818181818</v>
      </c>
      <c r="J108" s="31">
        <f t="shared" si="22"/>
        <v>61.564625850340136</v>
      </c>
    </row>
    <row r="109" spans="1:10" ht="12" customHeight="1" x14ac:dyDescent="0.25">
      <c r="A109" s="8" t="s">
        <v>110</v>
      </c>
      <c r="B109" s="25">
        <v>33</v>
      </c>
      <c r="C109" s="25">
        <v>34</v>
      </c>
      <c r="D109" s="25">
        <f t="shared" ref="D109:D115" si="30">+B109+C109</f>
        <v>67</v>
      </c>
      <c r="E109" s="25">
        <v>11</v>
      </c>
      <c r="F109" s="25">
        <v>8</v>
      </c>
      <c r="G109" s="25">
        <f t="shared" ref="G109:G115" si="31">+E109+F109</f>
        <v>19</v>
      </c>
      <c r="H109" s="13">
        <f t="shared" si="22"/>
        <v>33.333333333333329</v>
      </c>
      <c r="I109" s="13">
        <f t="shared" si="22"/>
        <v>23.52941176470588</v>
      </c>
      <c r="J109" s="13">
        <f t="shared" si="22"/>
        <v>28.35820895522388</v>
      </c>
    </row>
    <row r="110" spans="1:10" ht="12" customHeight="1" x14ac:dyDescent="0.25">
      <c r="A110" s="8" t="s">
        <v>71</v>
      </c>
      <c r="B110" s="25">
        <v>14</v>
      </c>
      <c r="C110" s="25">
        <v>12</v>
      </c>
      <c r="D110" s="25">
        <f t="shared" si="30"/>
        <v>26</v>
      </c>
      <c r="E110" s="25">
        <v>10</v>
      </c>
      <c r="F110" s="25">
        <v>18</v>
      </c>
      <c r="G110" s="25">
        <f t="shared" si="31"/>
        <v>28</v>
      </c>
      <c r="H110" s="13">
        <f t="shared" si="22"/>
        <v>71.428571428571431</v>
      </c>
      <c r="I110" s="13">
        <f t="shared" si="22"/>
        <v>150</v>
      </c>
      <c r="J110" s="13">
        <f t="shared" si="22"/>
        <v>107.69230769230769</v>
      </c>
    </row>
    <row r="111" spans="1:10" ht="12" customHeight="1" x14ac:dyDescent="0.25">
      <c r="A111" s="8" t="s">
        <v>98</v>
      </c>
      <c r="B111" s="25">
        <v>19</v>
      </c>
      <c r="C111" s="25">
        <v>16</v>
      </c>
      <c r="D111" s="25">
        <f t="shared" si="30"/>
        <v>35</v>
      </c>
      <c r="E111" s="25">
        <v>13</v>
      </c>
      <c r="F111" s="25">
        <v>9</v>
      </c>
      <c r="G111" s="25">
        <f t="shared" si="31"/>
        <v>22</v>
      </c>
      <c r="H111" s="13">
        <f t="shared" si="22"/>
        <v>68.421052631578945</v>
      </c>
      <c r="I111" s="13">
        <f t="shared" si="22"/>
        <v>56.25</v>
      </c>
      <c r="J111" s="13">
        <f t="shared" si="22"/>
        <v>62.857142857142854</v>
      </c>
    </row>
    <row r="112" spans="1:10" ht="12" customHeight="1" x14ac:dyDescent="0.25">
      <c r="A112" s="8" t="s">
        <v>97</v>
      </c>
      <c r="B112" s="25">
        <v>13</v>
      </c>
      <c r="C112" s="25">
        <v>16</v>
      </c>
      <c r="D112" s="25">
        <f t="shared" si="30"/>
        <v>29</v>
      </c>
      <c r="E112" s="25">
        <v>5</v>
      </c>
      <c r="F112" s="25">
        <v>5</v>
      </c>
      <c r="G112" s="25">
        <f t="shared" si="31"/>
        <v>10</v>
      </c>
      <c r="H112" s="13">
        <f t="shared" si="22"/>
        <v>38.461538461538467</v>
      </c>
      <c r="I112" s="13">
        <f t="shared" si="22"/>
        <v>31.25</v>
      </c>
      <c r="J112" s="13">
        <f t="shared" si="22"/>
        <v>34.482758620689658</v>
      </c>
    </row>
    <row r="113" spans="1:10" ht="12" customHeight="1" x14ac:dyDescent="0.25">
      <c r="A113" s="8" t="s">
        <v>88</v>
      </c>
      <c r="B113" s="25">
        <v>17</v>
      </c>
      <c r="C113" s="25">
        <v>28</v>
      </c>
      <c r="D113" s="25">
        <f t="shared" si="30"/>
        <v>45</v>
      </c>
      <c r="E113" s="25">
        <v>13</v>
      </c>
      <c r="F113" s="25">
        <v>20</v>
      </c>
      <c r="G113" s="25">
        <f t="shared" si="31"/>
        <v>33</v>
      </c>
      <c r="H113" s="13">
        <f t="shared" si="22"/>
        <v>76.470588235294116</v>
      </c>
      <c r="I113" s="13">
        <f t="shared" si="22"/>
        <v>71.428571428571431</v>
      </c>
      <c r="J113" s="13">
        <f t="shared" si="22"/>
        <v>73.333333333333329</v>
      </c>
    </row>
    <row r="114" spans="1:10" ht="12" customHeight="1" x14ac:dyDescent="0.25">
      <c r="A114" s="8" t="s">
        <v>176</v>
      </c>
      <c r="B114" s="25">
        <v>11</v>
      </c>
      <c r="C114" s="25">
        <v>19</v>
      </c>
      <c r="D114" s="25">
        <f t="shared" si="30"/>
        <v>30</v>
      </c>
      <c r="E114" s="25">
        <v>10</v>
      </c>
      <c r="F114" s="25">
        <v>9</v>
      </c>
      <c r="G114" s="25">
        <f t="shared" si="31"/>
        <v>19</v>
      </c>
      <c r="H114" s="13">
        <f t="shared" si="22"/>
        <v>90.909090909090907</v>
      </c>
      <c r="I114" s="13">
        <f t="shared" si="22"/>
        <v>47.368421052631575</v>
      </c>
      <c r="J114" s="13">
        <f t="shared" si="22"/>
        <v>63.333333333333329</v>
      </c>
    </row>
    <row r="115" spans="1:10" ht="12" customHeight="1" x14ac:dyDescent="0.25">
      <c r="A115" s="8" t="s">
        <v>91</v>
      </c>
      <c r="B115" s="25">
        <v>11</v>
      </c>
      <c r="C115" s="25">
        <v>51</v>
      </c>
      <c r="D115" s="25">
        <f t="shared" si="30"/>
        <v>62</v>
      </c>
      <c r="E115" s="25">
        <v>10</v>
      </c>
      <c r="F115" s="25">
        <v>40</v>
      </c>
      <c r="G115" s="25">
        <f t="shared" si="31"/>
        <v>50</v>
      </c>
      <c r="H115" s="13">
        <f t="shared" si="22"/>
        <v>90.909090909090907</v>
      </c>
      <c r="I115" s="13">
        <f t="shared" si="22"/>
        <v>78.431372549019613</v>
      </c>
      <c r="J115" s="13">
        <f t="shared" si="22"/>
        <v>80.645161290322577</v>
      </c>
    </row>
    <row r="116" spans="1:10" ht="12" customHeight="1" x14ac:dyDescent="0.25">
      <c r="A116" s="21" t="s">
        <v>14</v>
      </c>
      <c r="B116" s="6">
        <f t="shared" ref="B116:G116" si="32">SUM(B117:B122)</f>
        <v>93</v>
      </c>
      <c r="C116" s="6">
        <f t="shared" si="32"/>
        <v>122</v>
      </c>
      <c r="D116" s="6">
        <f t="shared" si="32"/>
        <v>215</v>
      </c>
      <c r="E116" s="6">
        <f t="shared" si="32"/>
        <v>79</v>
      </c>
      <c r="F116" s="6">
        <f t="shared" si="32"/>
        <v>129</v>
      </c>
      <c r="G116" s="6">
        <f t="shared" si="32"/>
        <v>208</v>
      </c>
      <c r="H116" s="31">
        <f t="shared" si="22"/>
        <v>84.946236559139791</v>
      </c>
      <c r="I116" s="31">
        <f t="shared" si="22"/>
        <v>105.73770491803278</v>
      </c>
      <c r="J116" s="31">
        <f t="shared" si="22"/>
        <v>96.744186046511629</v>
      </c>
    </row>
    <row r="117" spans="1:10" ht="12" customHeight="1" x14ac:dyDescent="0.25">
      <c r="A117" s="8" t="s">
        <v>71</v>
      </c>
      <c r="B117" s="25">
        <v>19</v>
      </c>
      <c r="C117" s="25">
        <v>23</v>
      </c>
      <c r="D117" s="25">
        <f t="shared" ref="D117:D122" si="33">+B117+C117</f>
        <v>42</v>
      </c>
      <c r="E117" s="25">
        <v>17</v>
      </c>
      <c r="F117" s="25">
        <v>23</v>
      </c>
      <c r="G117" s="25">
        <f t="shared" ref="G117:G122" si="34">+E117+F117</f>
        <v>40</v>
      </c>
      <c r="H117" s="13">
        <f t="shared" si="22"/>
        <v>89.473684210526315</v>
      </c>
      <c r="I117" s="13">
        <f t="shared" si="22"/>
        <v>100</v>
      </c>
      <c r="J117" s="13">
        <f t="shared" si="22"/>
        <v>95.238095238095227</v>
      </c>
    </row>
    <row r="118" spans="1:10" ht="12" customHeight="1" x14ac:dyDescent="0.25">
      <c r="A118" s="8" t="s">
        <v>97</v>
      </c>
      <c r="B118" s="25">
        <v>17</v>
      </c>
      <c r="C118" s="25">
        <v>24</v>
      </c>
      <c r="D118" s="25">
        <f t="shared" si="33"/>
        <v>41</v>
      </c>
      <c r="E118" s="25">
        <v>10</v>
      </c>
      <c r="F118" s="25">
        <v>20</v>
      </c>
      <c r="G118" s="25">
        <f t="shared" si="34"/>
        <v>30</v>
      </c>
      <c r="H118" s="13">
        <f t="shared" si="22"/>
        <v>58.82352941176471</v>
      </c>
      <c r="I118" s="13">
        <f t="shared" si="22"/>
        <v>83.333333333333343</v>
      </c>
      <c r="J118" s="13">
        <f t="shared" si="22"/>
        <v>73.170731707317074</v>
      </c>
    </row>
    <row r="119" spans="1:10" ht="12" customHeight="1" x14ac:dyDescent="0.25">
      <c r="A119" s="8" t="s">
        <v>88</v>
      </c>
      <c r="B119" s="25">
        <v>18</v>
      </c>
      <c r="C119" s="25">
        <v>29</v>
      </c>
      <c r="D119" s="25">
        <f t="shared" si="33"/>
        <v>47</v>
      </c>
      <c r="E119" s="25">
        <v>17</v>
      </c>
      <c r="F119" s="25">
        <v>31</v>
      </c>
      <c r="G119" s="25">
        <f t="shared" si="34"/>
        <v>48</v>
      </c>
      <c r="H119" s="13">
        <f t="shared" si="22"/>
        <v>94.444444444444443</v>
      </c>
      <c r="I119" s="13">
        <f t="shared" si="22"/>
        <v>106.89655172413792</v>
      </c>
      <c r="J119" s="13">
        <f t="shared" si="22"/>
        <v>102.12765957446808</v>
      </c>
    </row>
    <row r="120" spans="1:10" ht="12" customHeight="1" x14ac:dyDescent="0.25">
      <c r="A120" s="8" t="s">
        <v>99</v>
      </c>
      <c r="B120" s="25">
        <v>17</v>
      </c>
      <c r="C120" s="25">
        <v>10</v>
      </c>
      <c r="D120" s="25">
        <f t="shared" si="33"/>
        <v>27</v>
      </c>
      <c r="E120" s="25">
        <v>10</v>
      </c>
      <c r="F120" s="25">
        <v>16</v>
      </c>
      <c r="G120" s="25">
        <f t="shared" si="34"/>
        <v>26</v>
      </c>
      <c r="H120" s="13">
        <f t="shared" ref="H120:J159" si="35">E120/B120*100</f>
        <v>58.82352941176471</v>
      </c>
      <c r="I120" s="13">
        <f t="shared" si="35"/>
        <v>160</v>
      </c>
      <c r="J120" s="13">
        <f t="shared" si="35"/>
        <v>96.296296296296291</v>
      </c>
    </row>
    <row r="121" spans="1:10" ht="12" customHeight="1" x14ac:dyDescent="0.25">
      <c r="A121" s="8" t="s">
        <v>94</v>
      </c>
      <c r="B121" s="25">
        <v>17</v>
      </c>
      <c r="C121" s="25">
        <v>7</v>
      </c>
      <c r="D121" s="25">
        <f t="shared" si="33"/>
        <v>24</v>
      </c>
      <c r="E121" s="25">
        <v>21</v>
      </c>
      <c r="F121" s="25">
        <v>8</v>
      </c>
      <c r="G121" s="25">
        <f t="shared" si="34"/>
        <v>29</v>
      </c>
      <c r="H121" s="13">
        <f t="shared" si="35"/>
        <v>123.52941176470588</v>
      </c>
      <c r="I121" s="13">
        <f t="shared" si="35"/>
        <v>114.28571428571428</v>
      </c>
      <c r="J121" s="13">
        <f t="shared" si="35"/>
        <v>120.83333333333333</v>
      </c>
    </row>
    <row r="122" spans="1:10" ht="12" customHeight="1" x14ac:dyDescent="0.25">
      <c r="A122" s="8" t="s">
        <v>70</v>
      </c>
      <c r="B122" s="25">
        <v>5</v>
      </c>
      <c r="C122" s="25">
        <v>29</v>
      </c>
      <c r="D122" s="25">
        <f t="shared" si="33"/>
        <v>34</v>
      </c>
      <c r="E122" s="25">
        <v>4</v>
      </c>
      <c r="F122" s="25">
        <v>31</v>
      </c>
      <c r="G122" s="25">
        <f t="shared" si="34"/>
        <v>35</v>
      </c>
      <c r="H122" s="13">
        <f t="shared" si="35"/>
        <v>80</v>
      </c>
      <c r="I122" s="13">
        <f t="shared" si="35"/>
        <v>106.89655172413792</v>
      </c>
      <c r="J122" s="13">
        <f t="shared" si="35"/>
        <v>102.94117647058823</v>
      </c>
    </row>
    <row r="123" spans="1:10" ht="12" customHeight="1" x14ac:dyDescent="0.25">
      <c r="A123" s="21" t="s">
        <v>13</v>
      </c>
      <c r="B123" s="6">
        <f t="shared" ref="B123:G123" si="36">SUM(B124:B129)</f>
        <v>91</v>
      </c>
      <c r="C123" s="6">
        <f t="shared" si="36"/>
        <v>188</v>
      </c>
      <c r="D123" s="6">
        <f t="shared" si="36"/>
        <v>279</v>
      </c>
      <c r="E123" s="6">
        <f t="shared" si="36"/>
        <v>54</v>
      </c>
      <c r="F123" s="6">
        <f t="shared" si="36"/>
        <v>129</v>
      </c>
      <c r="G123" s="6">
        <f t="shared" si="36"/>
        <v>183</v>
      </c>
      <c r="H123" s="31">
        <f t="shared" si="35"/>
        <v>59.340659340659343</v>
      </c>
      <c r="I123" s="31">
        <f t="shared" si="35"/>
        <v>68.61702127659575</v>
      </c>
      <c r="J123" s="31">
        <f t="shared" si="35"/>
        <v>65.591397849462368</v>
      </c>
    </row>
    <row r="124" spans="1:10" ht="12" customHeight="1" x14ac:dyDescent="0.25">
      <c r="A124" s="8" t="s">
        <v>71</v>
      </c>
      <c r="B124" s="25">
        <v>7</v>
      </c>
      <c r="C124" s="25">
        <v>28</v>
      </c>
      <c r="D124" s="25">
        <f t="shared" ref="D124:D129" si="37">+B124+C124</f>
        <v>35</v>
      </c>
      <c r="E124" s="25">
        <v>10</v>
      </c>
      <c r="F124" s="25">
        <v>17</v>
      </c>
      <c r="G124" s="25">
        <f t="shared" ref="G124:G129" si="38">+E124+F124</f>
        <v>27</v>
      </c>
      <c r="H124" s="13">
        <f t="shared" si="35"/>
        <v>142.85714285714286</v>
      </c>
      <c r="I124" s="13">
        <f t="shared" si="35"/>
        <v>60.714285714285708</v>
      </c>
      <c r="J124" s="13">
        <f t="shared" si="35"/>
        <v>77.142857142857153</v>
      </c>
    </row>
    <row r="125" spans="1:10" ht="12" customHeight="1" x14ac:dyDescent="0.25">
      <c r="A125" s="8" t="s">
        <v>97</v>
      </c>
      <c r="B125" s="25">
        <v>13</v>
      </c>
      <c r="C125" s="25">
        <v>20</v>
      </c>
      <c r="D125" s="25">
        <f t="shared" si="37"/>
        <v>33</v>
      </c>
      <c r="E125" s="25">
        <v>6</v>
      </c>
      <c r="F125" s="25">
        <v>13</v>
      </c>
      <c r="G125" s="25">
        <f t="shared" si="38"/>
        <v>19</v>
      </c>
      <c r="H125" s="13">
        <f t="shared" si="35"/>
        <v>46.153846153846153</v>
      </c>
      <c r="I125" s="13">
        <f t="shared" si="35"/>
        <v>65</v>
      </c>
      <c r="J125" s="13">
        <f t="shared" si="35"/>
        <v>57.575757575757578</v>
      </c>
    </row>
    <row r="126" spans="1:10" ht="12" customHeight="1" x14ac:dyDescent="0.25">
      <c r="A126" s="8" t="s">
        <v>88</v>
      </c>
      <c r="B126" s="25">
        <v>20</v>
      </c>
      <c r="C126" s="25">
        <v>48</v>
      </c>
      <c r="D126" s="25">
        <f t="shared" si="37"/>
        <v>68</v>
      </c>
      <c r="E126" s="25">
        <v>14</v>
      </c>
      <c r="F126" s="25">
        <v>35</v>
      </c>
      <c r="G126" s="25">
        <f t="shared" si="38"/>
        <v>49</v>
      </c>
      <c r="H126" s="13">
        <f t="shared" si="35"/>
        <v>70</v>
      </c>
      <c r="I126" s="13">
        <f t="shared" si="35"/>
        <v>72.916666666666657</v>
      </c>
      <c r="J126" s="13">
        <f t="shared" si="35"/>
        <v>72.058823529411768</v>
      </c>
    </row>
    <row r="127" spans="1:10" ht="12" customHeight="1" x14ac:dyDescent="0.25">
      <c r="A127" s="8" t="s">
        <v>99</v>
      </c>
      <c r="B127" s="25">
        <v>16</v>
      </c>
      <c r="C127" s="25">
        <v>19</v>
      </c>
      <c r="D127" s="25">
        <f t="shared" si="37"/>
        <v>35</v>
      </c>
      <c r="E127" s="25">
        <v>2</v>
      </c>
      <c r="F127" s="25">
        <v>11</v>
      </c>
      <c r="G127" s="25">
        <f t="shared" si="38"/>
        <v>13</v>
      </c>
      <c r="H127" s="13">
        <f t="shared" si="35"/>
        <v>12.5</v>
      </c>
      <c r="I127" s="13">
        <f t="shared" si="35"/>
        <v>57.894736842105267</v>
      </c>
      <c r="J127" s="13">
        <f t="shared" si="35"/>
        <v>37.142857142857146</v>
      </c>
    </row>
    <row r="128" spans="1:10" ht="12" customHeight="1" x14ac:dyDescent="0.25">
      <c r="A128" s="8" t="s">
        <v>94</v>
      </c>
      <c r="B128" s="25">
        <v>17</v>
      </c>
      <c r="C128" s="25">
        <v>14</v>
      </c>
      <c r="D128" s="25">
        <f t="shared" si="37"/>
        <v>31</v>
      </c>
      <c r="E128" s="25">
        <v>13</v>
      </c>
      <c r="F128" s="25">
        <v>5</v>
      </c>
      <c r="G128" s="25">
        <f t="shared" si="38"/>
        <v>18</v>
      </c>
      <c r="H128" s="13">
        <f t="shared" si="35"/>
        <v>76.470588235294116</v>
      </c>
      <c r="I128" s="13">
        <f t="shared" si="35"/>
        <v>35.714285714285715</v>
      </c>
      <c r="J128" s="13">
        <f t="shared" si="35"/>
        <v>58.064516129032263</v>
      </c>
    </row>
    <row r="129" spans="1:10" ht="12" customHeight="1" x14ac:dyDescent="0.25">
      <c r="A129" s="8" t="s">
        <v>70</v>
      </c>
      <c r="B129" s="25">
        <v>18</v>
      </c>
      <c r="C129" s="25">
        <v>59</v>
      </c>
      <c r="D129" s="25">
        <f t="shared" si="37"/>
        <v>77</v>
      </c>
      <c r="E129" s="25">
        <v>9</v>
      </c>
      <c r="F129" s="25">
        <v>48</v>
      </c>
      <c r="G129" s="25">
        <f t="shared" si="38"/>
        <v>57</v>
      </c>
      <c r="H129" s="13">
        <f t="shared" si="35"/>
        <v>50</v>
      </c>
      <c r="I129" s="13">
        <f t="shared" si="35"/>
        <v>81.355932203389841</v>
      </c>
      <c r="J129" s="13">
        <f t="shared" si="35"/>
        <v>74.025974025974023</v>
      </c>
    </row>
    <row r="130" spans="1:10" ht="12" customHeight="1" x14ac:dyDescent="0.25">
      <c r="A130" s="21" t="s">
        <v>5</v>
      </c>
      <c r="B130" s="6">
        <f t="shared" ref="B130:G130" si="39">SUM(B131:B134)</f>
        <v>76</v>
      </c>
      <c r="C130" s="6">
        <f t="shared" si="39"/>
        <v>108</v>
      </c>
      <c r="D130" s="6">
        <f t="shared" si="39"/>
        <v>184</v>
      </c>
      <c r="E130" s="6">
        <f t="shared" si="39"/>
        <v>40</v>
      </c>
      <c r="F130" s="6">
        <f t="shared" si="39"/>
        <v>65</v>
      </c>
      <c r="G130" s="6">
        <f t="shared" si="39"/>
        <v>105</v>
      </c>
      <c r="H130" s="31">
        <f t="shared" si="35"/>
        <v>52.631578947368418</v>
      </c>
      <c r="I130" s="31">
        <f t="shared" si="35"/>
        <v>60.185185185185183</v>
      </c>
      <c r="J130" s="31">
        <f t="shared" si="35"/>
        <v>57.065217391304344</v>
      </c>
    </row>
    <row r="131" spans="1:10" ht="12" customHeight="1" x14ac:dyDescent="0.25">
      <c r="A131" s="8" t="s">
        <v>75</v>
      </c>
      <c r="B131" s="25">
        <v>28</v>
      </c>
      <c r="C131" s="25">
        <v>55</v>
      </c>
      <c r="D131" s="25">
        <f>+B131+C131</f>
        <v>83</v>
      </c>
      <c r="E131" s="25">
        <v>8</v>
      </c>
      <c r="F131" s="25">
        <v>27</v>
      </c>
      <c r="G131" s="25">
        <f>+E131+F131</f>
        <v>35</v>
      </c>
      <c r="H131" s="13">
        <f t="shared" si="35"/>
        <v>28.571428571428569</v>
      </c>
      <c r="I131" s="13">
        <f t="shared" si="35"/>
        <v>49.090909090909093</v>
      </c>
      <c r="J131" s="13">
        <f t="shared" si="35"/>
        <v>42.168674698795186</v>
      </c>
    </row>
    <row r="132" spans="1:10" ht="12" customHeight="1" x14ac:dyDescent="0.25">
      <c r="A132" s="8" t="s">
        <v>74</v>
      </c>
      <c r="B132" s="25">
        <v>13</v>
      </c>
      <c r="C132" s="25">
        <v>36</v>
      </c>
      <c r="D132" s="25">
        <f>+B132+C132</f>
        <v>49</v>
      </c>
      <c r="E132" s="25">
        <v>13</v>
      </c>
      <c r="F132" s="25">
        <v>32</v>
      </c>
      <c r="G132" s="25">
        <f>+E132+F132</f>
        <v>45</v>
      </c>
      <c r="H132" s="13">
        <f t="shared" si="35"/>
        <v>100</v>
      </c>
      <c r="I132" s="13">
        <f t="shared" si="35"/>
        <v>88.888888888888886</v>
      </c>
      <c r="J132" s="13">
        <f t="shared" si="35"/>
        <v>91.83673469387756</v>
      </c>
    </row>
    <row r="133" spans="1:10" ht="12" customHeight="1" x14ac:dyDescent="0.25">
      <c r="A133" s="8" t="s">
        <v>73</v>
      </c>
      <c r="B133" s="25">
        <v>22</v>
      </c>
      <c r="C133" s="25">
        <v>13</v>
      </c>
      <c r="D133" s="25">
        <f>+B133+C133</f>
        <v>35</v>
      </c>
      <c r="E133" s="25">
        <v>5</v>
      </c>
      <c r="F133" s="25">
        <v>6</v>
      </c>
      <c r="G133" s="25">
        <f>+E133+F133</f>
        <v>11</v>
      </c>
      <c r="H133" s="13">
        <f t="shared" si="35"/>
        <v>22.727272727272727</v>
      </c>
      <c r="I133" s="13">
        <f t="shared" si="35"/>
        <v>46.153846153846153</v>
      </c>
      <c r="J133" s="13">
        <f t="shared" si="35"/>
        <v>31.428571428571427</v>
      </c>
    </row>
    <row r="134" spans="1:10" ht="12" customHeight="1" x14ac:dyDescent="0.25">
      <c r="A134" s="8" t="s">
        <v>72</v>
      </c>
      <c r="B134" s="25">
        <v>13</v>
      </c>
      <c r="C134" s="25">
        <v>4</v>
      </c>
      <c r="D134" s="25">
        <f>+B134+C134</f>
        <v>17</v>
      </c>
      <c r="E134" s="25">
        <v>14</v>
      </c>
      <c r="F134" s="25">
        <v>0</v>
      </c>
      <c r="G134" s="25">
        <f>+E134+F134</f>
        <v>14</v>
      </c>
      <c r="H134" s="13">
        <f t="shared" si="35"/>
        <v>107.69230769230769</v>
      </c>
      <c r="I134" s="13">
        <f t="shared" si="35"/>
        <v>0</v>
      </c>
      <c r="J134" s="13">
        <f t="shared" si="35"/>
        <v>82.35294117647058</v>
      </c>
    </row>
    <row r="135" spans="1:10" ht="12" customHeight="1" x14ac:dyDescent="0.25">
      <c r="A135" s="8" t="s">
        <v>68</v>
      </c>
      <c r="B135" s="25">
        <v>0</v>
      </c>
      <c r="C135" s="25">
        <v>0</v>
      </c>
      <c r="D135" s="25">
        <f>+B135+C135</f>
        <v>0</v>
      </c>
      <c r="E135" s="25">
        <v>0</v>
      </c>
      <c r="F135" s="25">
        <v>0</v>
      </c>
      <c r="G135" s="25">
        <f>+E135+F135</f>
        <v>0</v>
      </c>
      <c r="H135" s="13" t="e">
        <f t="shared" si="35"/>
        <v>#DIV/0!</v>
      </c>
      <c r="I135" s="13" t="e">
        <f t="shared" si="35"/>
        <v>#DIV/0!</v>
      </c>
      <c r="J135" s="13" t="e">
        <f t="shared" si="35"/>
        <v>#DIV/0!</v>
      </c>
    </row>
    <row r="136" spans="1:10" ht="12" customHeight="1" x14ac:dyDescent="0.25">
      <c r="A136" s="21" t="s">
        <v>12</v>
      </c>
      <c r="B136" s="6">
        <f t="shared" ref="B136:G136" si="40">SUM(B137:B143)</f>
        <v>57</v>
      </c>
      <c r="C136" s="6">
        <f t="shared" si="40"/>
        <v>41</v>
      </c>
      <c r="D136" s="6">
        <f t="shared" si="40"/>
        <v>98</v>
      </c>
      <c r="E136" s="6">
        <f t="shared" si="40"/>
        <v>45</v>
      </c>
      <c r="F136" s="6">
        <f t="shared" si="40"/>
        <v>50</v>
      </c>
      <c r="G136" s="6">
        <f t="shared" si="40"/>
        <v>95</v>
      </c>
      <c r="H136" s="31">
        <f t="shared" si="35"/>
        <v>78.94736842105263</v>
      </c>
      <c r="I136" s="31">
        <f t="shared" si="35"/>
        <v>121.95121951219512</v>
      </c>
      <c r="J136" s="31">
        <f t="shared" si="35"/>
        <v>96.938775510204081</v>
      </c>
    </row>
    <row r="137" spans="1:10" ht="12" customHeight="1" x14ac:dyDescent="0.25">
      <c r="A137" s="8" t="s">
        <v>109</v>
      </c>
      <c r="B137" s="25">
        <v>21</v>
      </c>
      <c r="C137" s="25">
        <v>5</v>
      </c>
      <c r="D137" s="25">
        <f t="shared" ref="D137:D143" si="41">+B137+C137</f>
        <v>26</v>
      </c>
      <c r="E137" s="25">
        <v>19</v>
      </c>
      <c r="F137" s="25">
        <v>4</v>
      </c>
      <c r="G137" s="25">
        <f t="shared" ref="G137:G143" si="42">+E137+F137</f>
        <v>23</v>
      </c>
      <c r="H137" s="13">
        <f t="shared" si="35"/>
        <v>90.476190476190482</v>
      </c>
      <c r="I137" s="13">
        <f t="shared" si="35"/>
        <v>80</v>
      </c>
      <c r="J137" s="13">
        <f t="shared" si="35"/>
        <v>88.461538461538453</v>
      </c>
    </row>
    <row r="138" spans="1:10" ht="12" customHeight="1" x14ac:dyDescent="0.25">
      <c r="A138" s="8" t="s">
        <v>71</v>
      </c>
      <c r="B138" s="25">
        <v>0</v>
      </c>
      <c r="C138" s="25">
        <v>0</v>
      </c>
      <c r="D138" s="25">
        <f t="shared" si="41"/>
        <v>0</v>
      </c>
      <c r="E138" s="25">
        <v>4</v>
      </c>
      <c r="F138" s="25">
        <v>8</v>
      </c>
      <c r="G138" s="25">
        <f t="shared" si="42"/>
        <v>12</v>
      </c>
      <c r="H138" s="13" t="e">
        <f t="shared" si="35"/>
        <v>#DIV/0!</v>
      </c>
      <c r="I138" s="13" t="e">
        <f t="shared" si="35"/>
        <v>#DIV/0!</v>
      </c>
      <c r="J138" s="13" t="e">
        <f t="shared" si="35"/>
        <v>#DIV/0!</v>
      </c>
    </row>
    <row r="139" spans="1:10" ht="12" customHeight="1" x14ac:dyDescent="0.25">
      <c r="A139" s="8" t="s">
        <v>97</v>
      </c>
      <c r="B139" s="25">
        <v>3</v>
      </c>
      <c r="C139" s="25">
        <v>9</v>
      </c>
      <c r="D139" s="25">
        <f t="shared" si="41"/>
        <v>12</v>
      </c>
      <c r="E139" s="25">
        <v>3</v>
      </c>
      <c r="F139" s="25">
        <v>11</v>
      </c>
      <c r="G139" s="25">
        <f t="shared" si="42"/>
        <v>14</v>
      </c>
      <c r="H139" s="13">
        <f t="shared" si="35"/>
        <v>100</v>
      </c>
      <c r="I139" s="13">
        <f t="shared" si="35"/>
        <v>122.22222222222223</v>
      </c>
      <c r="J139" s="13">
        <f t="shared" si="35"/>
        <v>116.66666666666667</v>
      </c>
    </row>
    <row r="140" spans="1:10" ht="12" customHeight="1" x14ac:dyDescent="0.25">
      <c r="A140" s="8" t="s">
        <v>88</v>
      </c>
      <c r="B140" s="25">
        <v>23</v>
      </c>
      <c r="C140" s="25">
        <v>23</v>
      </c>
      <c r="D140" s="25">
        <f t="shared" si="41"/>
        <v>46</v>
      </c>
      <c r="E140" s="25">
        <v>6</v>
      </c>
      <c r="F140" s="25">
        <v>13</v>
      </c>
      <c r="G140" s="25">
        <f t="shared" si="42"/>
        <v>19</v>
      </c>
      <c r="H140" s="13">
        <f t="shared" si="35"/>
        <v>26.086956521739129</v>
      </c>
      <c r="I140" s="13">
        <f t="shared" si="35"/>
        <v>56.521739130434781</v>
      </c>
      <c r="J140" s="13">
        <f t="shared" si="35"/>
        <v>41.304347826086953</v>
      </c>
    </row>
    <row r="141" spans="1:10" ht="12" customHeight="1" x14ac:dyDescent="0.25">
      <c r="A141" s="8" t="s">
        <v>99</v>
      </c>
      <c r="B141" s="25">
        <v>10</v>
      </c>
      <c r="C141" s="25">
        <v>4</v>
      </c>
      <c r="D141" s="25">
        <f t="shared" si="41"/>
        <v>14</v>
      </c>
      <c r="E141" s="25">
        <v>10</v>
      </c>
      <c r="F141" s="25">
        <v>5</v>
      </c>
      <c r="G141" s="25">
        <f t="shared" si="42"/>
        <v>15</v>
      </c>
      <c r="H141" s="13">
        <f t="shared" si="35"/>
        <v>100</v>
      </c>
      <c r="I141" s="13">
        <f t="shared" si="35"/>
        <v>125</v>
      </c>
      <c r="J141" s="13">
        <f t="shared" si="35"/>
        <v>107.14285714285714</v>
      </c>
    </row>
    <row r="142" spans="1:10" ht="12" customHeight="1" x14ac:dyDescent="0.25">
      <c r="A142" s="8" t="s">
        <v>70</v>
      </c>
      <c r="B142" s="25">
        <v>0</v>
      </c>
      <c r="C142" s="25">
        <v>0</v>
      </c>
      <c r="D142" s="25">
        <f t="shared" si="41"/>
        <v>0</v>
      </c>
      <c r="E142" s="25">
        <v>3</v>
      </c>
      <c r="F142" s="25">
        <v>9</v>
      </c>
      <c r="G142" s="25">
        <f t="shared" si="42"/>
        <v>12</v>
      </c>
      <c r="H142" s="13" t="e">
        <f t="shared" si="35"/>
        <v>#DIV/0!</v>
      </c>
      <c r="I142" s="13" t="e">
        <f t="shared" si="35"/>
        <v>#DIV/0!</v>
      </c>
      <c r="J142" s="13" t="e">
        <f t="shared" si="35"/>
        <v>#DIV/0!</v>
      </c>
    </row>
    <row r="143" spans="1:10" ht="12" customHeight="1" x14ac:dyDescent="0.25">
      <c r="A143" s="8" t="s">
        <v>86</v>
      </c>
      <c r="B143" s="25">
        <v>0</v>
      </c>
      <c r="C143" s="25">
        <v>0</v>
      </c>
      <c r="D143" s="25">
        <f t="shared" si="41"/>
        <v>0</v>
      </c>
      <c r="E143" s="25">
        <v>0</v>
      </c>
      <c r="F143" s="25">
        <v>0</v>
      </c>
      <c r="G143" s="25">
        <f t="shared" si="42"/>
        <v>0</v>
      </c>
      <c r="H143" s="13" t="e">
        <f t="shared" si="35"/>
        <v>#DIV/0!</v>
      </c>
      <c r="I143" s="13" t="e">
        <f t="shared" si="35"/>
        <v>#DIV/0!</v>
      </c>
      <c r="J143" s="13" t="e">
        <f t="shared" si="35"/>
        <v>#DIV/0!</v>
      </c>
    </row>
    <row r="144" spans="1:10" ht="12" customHeight="1" x14ac:dyDescent="0.25">
      <c r="A144" s="21" t="s">
        <v>11</v>
      </c>
      <c r="B144" s="6">
        <f t="shared" ref="B144:G144" si="43">SUM(B145:B149)</f>
        <v>63</v>
      </c>
      <c r="C144" s="6">
        <f t="shared" si="43"/>
        <v>77</v>
      </c>
      <c r="D144" s="6">
        <f t="shared" si="43"/>
        <v>140</v>
      </c>
      <c r="E144" s="6">
        <f t="shared" si="43"/>
        <v>46</v>
      </c>
      <c r="F144" s="6">
        <f t="shared" si="43"/>
        <v>45</v>
      </c>
      <c r="G144" s="6">
        <f t="shared" si="43"/>
        <v>91</v>
      </c>
      <c r="H144" s="31">
        <f t="shared" si="35"/>
        <v>73.015873015873012</v>
      </c>
      <c r="I144" s="31">
        <f t="shared" si="35"/>
        <v>58.441558441558442</v>
      </c>
      <c r="J144" s="31">
        <f t="shared" si="35"/>
        <v>65</v>
      </c>
    </row>
    <row r="145" spans="1:10" ht="12" customHeight="1" x14ac:dyDescent="0.25">
      <c r="A145" s="8" t="s">
        <v>108</v>
      </c>
      <c r="B145" s="25">
        <v>8</v>
      </c>
      <c r="C145" s="25">
        <v>0</v>
      </c>
      <c r="D145" s="25">
        <f>+B145+C145</f>
        <v>8</v>
      </c>
      <c r="E145" s="25">
        <v>13</v>
      </c>
      <c r="F145" s="25">
        <v>1</v>
      </c>
      <c r="G145" s="25">
        <f>+E145+F145</f>
        <v>14</v>
      </c>
      <c r="H145" s="13">
        <f t="shared" si="35"/>
        <v>162.5</v>
      </c>
      <c r="I145" s="13" t="e">
        <f t="shared" si="35"/>
        <v>#DIV/0!</v>
      </c>
      <c r="J145" s="13">
        <f t="shared" si="35"/>
        <v>175</v>
      </c>
    </row>
    <row r="146" spans="1:10" ht="12" customHeight="1" x14ac:dyDescent="0.25">
      <c r="A146" s="8" t="s">
        <v>107</v>
      </c>
      <c r="B146" s="25">
        <v>5</v>
      </c>
      <c r="C146" s="25">
        <v>7</v>
      </c>
      <c r="D146" s="25">
        <f>+B146+C146</f>
        <v>12</v>
      </c>
      <c r="E146" s="25">
        <v>2</v>
      </c>
      <c r="F146" s="25">
        <v>3</v>
      </c>
      <c r="G146" s="25">
        <f>+E146+F146</f>
        <v>5</v>
      </c>
      <c r="H146" s="13">
        <f t="shared" si="35"/>
        <v>40</v>
      </c>
      <c r="I146" s="13">
        <f t="shared" si="35"/>
        <v>42.857142857142854</v>
      </c>
      <c r="J146" s="13">
        <f t="shared" si="35"/>
        <v>41.666666666666671</v>
      </c>
    </row>
    <row r="147" spans="1:10" ht="12" customHeight="1" x14ac:dyDescent="0.25">
      <c r="A147" s="8" t="s">
        <v>106</v>
      </c>
      <c r="B147" s="25">
        <v>18</v>
      </c>
      <c r="C147" s="25">
        <v>21</v>
      </c>
      <c r="D147" s="25">
        <f>+B147+C147</f>
        <v>39</v>
      </c>
      <c r="E147" s="25">
        <v>15</v>
      </c>
      <c r="F147" s="25">
        <v>14</v>
      </c>
      <c r="G147" s="25">
        <f>+E147+F147</f>
        <v>29</v>
      </c>
      <c r="H147" s="13">
        <f t="shared" si="35"/>
        <v>83.333333333333343</v>
      </c>
      <c r="I147" s="13">
        <f t="shared" si="35"/>
        <v>66.666666666666657</v>
      </c>
      <c r="J147" s="13">
        <f t="shared" si="35"/>
        <v>74.358974358974365</v>
      </c>
    </row>
    <row r="148" spans="1:10" ht="12" customHeight="1" x14ac:dyDescent="0.25">
      <c r="A148" s="8" t="s">
        <v>100</v>
      </c>
      <c r="B148" s="25">
        <v>16</v>
      </c>
      <c r="C148" s="25">
        <v>29</v>
      </c>
      <c r="D148" s="25">
        <f>+B148+C148</f>
        <v>45</v>
      </c>
      <c r="E148" s="25">
        <v>10</v>
      </c>
      <c r="F148" s="25">
        <v>13</v>
      </c>
      <c r="G148" s="25">
        <f>+E148+F148</f>
        <v>23</v>
      </c>
      <c r="H148" s="13">
        <f t="shared" si="35"/>
        <v>62.5</v>
      </c>
      <c r="I148" s="13">
        <f t="shared" si="35"/>
        <v>44.827586206896555</v>
      </c>
      <c r="J148" s="13">
        <f t="shared" si="35"/>
        <v>51.111111111111107</v>
      </c>
    </row>
    <row r="149" spans="1:10" ht="12" customHeight="1" x14ac:dyDescent="0.25">
      <c r="A149" s="8" t="s">
        <v>86</v>
      </c>
      <c r="B149" s="25">
        <v>16</v>
      </c>
      <c r="C149" s="25">
        <v>20</v>
      </c>
      <c r="D149" s="25">
        <f>+B149+C149</f>
        <v>36</v>
      </c>
      <c r="E149" s="25">
        <v>6</v>
      </c>
      <c r="F149" s="25">
        <v>14</v>
      </c>
      <c r="G149" s="25">
        <f>+E149+F149</f>
        <v>20</v>
      </c>
      <c r="H149" s="13">
        <f t="shared" si="35"/>
        <v>37.5</v>
      </c>
      <c r="I149" s="13">
        <f t="shared" si="35"/>
        <v>70</v>
      </c>
      <c r="J149" s="13">
        <f t="shared" si="35"/>
        <v>55.555555555555557</v>
      </c>
    </row>
    <row r="150" spans="1:10" ht="12" customHeight="1" x14ac:dyDescent="0.25">
      <c r="A150" s="21" t="s">
        <v>10</v>
      </c>
      <c r="B150" s="6">
        <f t="shared" ref="B150:G150" si="44">SUM(B151:B159)</f>
        <v>280</v>
      </c>
      <c r="C150" s="6">
        <f t="shared" si="44"/>
        <v>366</v>
      </c>
      <c r="D150" s="6">
        <f t="shared" si="44"/>
        <v>646</v>
      </c>
      <c r="E150" s="6">
        <f t="shared" si="44"/>
        <v>109</v>
      </c>
      <c r="F150" s="6">
        <f t="shared" si="44"/>
        <v>210</v>
      </c>
      <c r="G150" s="6">
        <f t="shared" si="44"/>
        <v>319</v>
      </c>
      <c r="H150" s="31">
        <f t="shared" si="35"/>
        <v>38.928571428571431</v>
      </c>
      <c r="I150" s="31">
        <f t="shared" si="35"/>
        <v>57.377049180327866</v>
      </c>
      <c r="J150" s="31">
        <f t="shared" si="35"/>
        <v>49.380804953560371</v>
      </c>
    </row>
    <row r="151" spans="1:10" ht="12" customHeight="1" x14ac:dyDescent="0.25">
      <c r="A151" s="8" t="s">
        <v>71</v>
      </c>
      <c r="B151" s="25">
        <v>32</v>
      </c>
      <c r="C151" s="25">
        <v>47</v>
      </c>
      <c r="D151" s="25">
        <f t="shared" ref="D151:D159" si="45">+B151+C151</f>
        <v>79</v>
      </c>
      <c r="E151" s="25">
        <v>10</v>
      </c>
      <c r="F151" s="25">
        <v>44</v>
      </c>
      <c r="G151" s="25">
        <f t="shared" ref="G151:G159" si="46">+E151+F151</f>
        <v>54</v>
      </c>
      <c r="H151" s="13">
        <f t="shared" si="35"/>
        <v>31.25</v>
      </c>
      <c r="I151" s="13">
        <f t="shared" si="35"/>
        <v>93.61702127659575</v>
      </c>
      <c r="J151" s="13">
        <f t="shared" si="35"/>
        <v>68.35443037974683</v>
      </c>
    </row>
    <row r="152" spans="1:10" ht="12" customHeight="1" x14ac:dyDescent="0.25">
      <c r="A152" s="8" t="s">
        <v>98</v>
      </c>
      <c r="B152" s="25">
        <v>20</v>
      </c>
      <c r="C152" s="25">
        <v>18</v>
      </c>
      <c r="D152" s="25">
        <f t="shared" si="45"/>
        <v>38</v>
      </c>
      <c r="E152" s="25">
        <v>9</v>
      </c>
      <c r="F152" s="25">
        <v>9</v>
      </c>
      <c r="G152" s="25">
        <f t="shared" si="46"/>
        <v>18</v>
      </c>
      <c r="H152" s="13">
        <f t="shared" si="35"/>
        <v>45</v>
      </c>
      <c r="I152" s="13">
        <f t="shared" si="35"/>
        <v>50</v>
      </c>
      <c r="J152" s="13">
        <f t="shared" si="35"/>
        <v>47.368421052631575</v>
      </c>
    </row>
    <row r="153" spans="1:10" ht="12" customHeight="1" x14ac:dyDescent="0.25">
      <c r="A153" s="8" t="s">
        <v>97</v>
      </c>
      <c r="B153" s="25">
        <v>28</v>
      </c>
      <c r="C153" s="25">
        <v>43</v>
      </c>
      <c r="D153" s="25">
        <f t="shared" si="45"/>
        <v>71</v>
      </c>
      <c r="E153" s="25">
        <v>17</v>
      </c>
      <c r="F153" s="25">
        <v>20</v>
      </c>
      <c r="G153" s="25">
        <f t="shared" si="46"/>
        <v>37</v>
      </c>
      <c r="H153" s="13">
        <f t="shared" si="35"/>
        <v>60.714285714285708</v>
      </c>
      <c r="I153" s="13">
        <f t="shared" si="35"/>
        <v>46.511627906976742</v>
      </c>
      <c r="J153" s="13">
        <f t="shared" si="35"/>
        <v>52.112676056338024</v>
      </c>
    </row>
    <row r="154" spans="1:10" ht="12" customHeight="1" x14ac:dyDescent="0.25">
      <c r="A154" s="8" t="s">
        <v>88</v>
      </c>
      <c r="B154" s="25">
        <v>61</v>
      </c>
      <c r="C154" s="25">
        <v>87</v>
      </c>
      <c r="D154" s="25">
        <f t="shared" si="45"/>
        <v>148</v>
      </c>
      <c r="E154" s="25">
        <v>32</v>
      </c>
      <c r="F154" s="25">
        <v>57</v>
      </c>
      <c r="G154" s="25">
        <f t="shared" si="46"/>
        <v>89</v>
      </c>
      <c r="H154" s="13">
        <f t="shared" si="35"/>
        <v>52.459016393442624</v>
      </c>
      <c r="I154" s="13">
        <f t="shared" si="35"/>
        <v>65.517241379310349</v>
      </c>
      <c r="J154" s="13">
        <f t="shared" si="35"/>
        <v>60.13513513513513</v>
      </c>
    </row>
    <row r="155" spans="1:10" ht="12" customHeight="1" x14ac:dyDescent="0.25">
      <c r="A155" s="8" t="s">
        <v>104</v>
      </c>
      <c r="B155" s="25">
        <v>10</v>
      </c>
      <c r="C155" s="25">
        <v>9</v>
      </c>
      <c r="D155" s="25">
        <f t="shared" si="45"/>
        <v>19</v>
      </c>
      <c r="E155" s="25">
        <v>8</v>
      </c>
      <c r="F155" s="25">
        <v>3</v>
      </c>
      <c r="G155" s="25">
        <f t="shared" si="46"/>
        <v>11</v>
      </c>
      <c r="H155" s="13">
        <f t="shared" si="35"/>
        <v>80</v>
      </c>
      <c r="I155" s="13">
        <f t="shared" si="35"/>
        <v>33.333333333333329</v>
      </c>
      <c r="J155" s="13">
        <f t="shared" si="35"/>
        <v>57.894736842105267</v>
      </c>
    </row>
    <row r="156" spans="1:10" ht="12" customHeight="1" x14ac:dyDescent="0.25">
      <c r="A156" s="8" t="s">
        <v>99</v>
      </c>
      <c r="B156" s="25">
        <v>32</v>
      </c>
      <c r="C156" s="25">
        <v>16</v>
      </c>
      <c r="D156" s="25">
        <f t="shared" si="45"/>
        <v>48</v>
      </c>
      <c r="E156" s="25">
        <v>13</v>
      </c>
      <c r="F156" s="25">
        <v>8</v>
      </c>
      <c r="G156" s="25">
        <f t="shared" si="46"/>
        <v>21</v>
      </c>
      <c r="H156" s="13">
        <f t="shared" si="35"/>
        <v>40.625</v>
      </c>
      <c r="I156" s="13">
        <f t="shared" si="35"/>
        <v>50</v>
      </c>
      <c r="J156" s="13">
        <f t="shared" si="35"/>
        <v>43.75</v>
      </c>
    </row>
    <row r="157" spans="1:10" ht="12" customHeight="1" x14ac:dyDescent="0.25">
      <c r="A157" s="8" t="s">
        <v>94</v>
      </c>
      <c r="B157" s="25">
        <v>62</v>
      </c>
      <c r="C157" s="25">
        <v>24</v>
      </c>
      <c r="D157" s="25">
        <f t="shared" si="45"/>
        <v>86</v>
      </c>
      <c r="E157" s="25">
        <v>7</v>
      </c>
      <c r="F157" s="25">
        <v>4</v>
      </c>
      <c r="G157" s="25">
        <f t="shared" si="46"/>
        <v>11</v>
      </c>
      <c r="H157" s="13">
        <f t="shared" si="35"/>
        <v>11.29032258064516</v>
      </c>
      <c r="I157" s="13">
        <f t="shared" si="35"/>
        <v>16.666666666666664</v>
      </c>
      <c r="J157" s="13">
        <f t="shared" si="35"/>
        <v>12.790697674418606</v>
      </c>
    </row>
    <row r="158" spans="1:10" ht="12" customHeight="1" x14ac:dyDescent="0.25">
      <c r="A158" s="8" t="s">
        <v>77</v>
      </c>
      <c r="B158" s="25">
        <v>13</v>
      </c>
      <c r="C158" s="25">
        <v>50</v>
      </c>
      <c r="D158" s="25">
        <f t="shared" si="45"/>
        <v>63</v>
      </c>
      <c r="E158" s="25">
        <v>2</v>
      </c>
      <c r="F158" s="25">
        <v>14</v>
      </c>
      <c r="G158" s="25">
        <f t="shared" si="46"/>
        <v>16</v>
      </c>
      <c r="H158" s="13">
        <f t="shared" si="35"/>
        <v>15.384615384615385</v>
      </c>
      <c r="I158" s="13">
        <f t="shared" si="35"/>
        <v>28.000000000000004</v>
      </c>
      <c r="J158" s="13">
        <f t="shared" si="35"/>
        <v>25.396825396825395</v>
      </c>
    </row>
    <row r="159" spans="1:10" ht="12" customHeight="1" x14ac:dyDescent="0.25">
      <c r="A159" s="8" t="s">
        <v>86</v>
      </c>
      <c r="B159" s="25">
        <v>22</v>
      </c>
      <c r="C159" s="25">
        <v>72</v>
      </c>
      <c r="D159" s="25">
        <f t="shared" si="45"/>
        <v>94</v>
      </c>
      <c r="E159" s="25">
        <v>11</v>
      </c>
      <c r="F159" s="25">
        <v>51</v>
      </c>
      <c r="G159" s="25">
        <f t="shared" si="46"/>
        <v>62</v>
      </c>
      <c r="H159" s="13">
        <f t="shared" si="35"/>
        <v>50</v>
      </c>
      <c r="I159" s="13">
        <f t="shared" si="35"/>
        <v>70.833333333333343</v>
      </c>
      <c r="J159" s="13">
        <f t="shared" si="35"/>
        <v>65.957446808510639</v>
      </c>
    </row>
    <row r="160" spans="1:10" ht="12" customHeight="1" x14ac:dyDescent="0.25">
      <c r="A160" s="21" t="s">
        <v>8</v>
      </c>
      <c r="B160" s="6">
        <f t="shared" ref="B160:G160" si="47">SUM(B161:B167)</f>
        <v>181</v>
      </c>
      <c r="C160" s="6">
        <f t="shared" si="47"/>
        <v>297</v>
      </c>
      <c r="D160" s="6">
        <f t="shared" si="47"/>
        <v>478</v>
      </c>
      <c r="E160" s="6">
        <f t="shared" si="47"/>
        <v>100</v>
      </c>
      <c r="F160" s="6">
        <f t="shared" si="47"/>
        <v>209</v>
      </c>
      <c r="G160" s="6">
        <f t="shared" si="47"/>
        <v>309</v>
      </c>
      <c r="H160" s="31">
        <f t="shared" ref="H160:J211" si="48">E160/B160*100</f>
        <v>55.248618784530393</v>
      </c>
      <c r="I160" s="31">
        <f t="shared" si="48"/>
        <v>70.370370370370367</v>
      </c>
      <c r="J160" s="31">
        <f t="shared" si="48"/>
        <v>64.644351464435147</v>
      </c>
    </row>
    <row r="161" spans="1:10" ht="12" customHeight="1" x14ac:dyDescent="0.25">
      <c r="A161" s="8" t="s">
        <v>97</v>
      </c>
      <c r="B161" s="25">
        <v>14</v>
      </c>
      <c r="C161" s="25">
        <v>19</v>
      </c>
      <c r="D161" s="25">
        <f t="shared" ref="D161:D167" si="49">+B161+C161</f>
        <v>33</v>
      </c>
      <c r="E161" s="25">
        <v>7</v>
      </c>
      <c r="F161" s="25">
        <v>19</v>
      </c>
      <c r="G161" s="25">
        <f t="shared" ref="G161:G167" si="50">+E161+F161</f>
        <v>26</v>
      </c>
      <c r="H161" s="13">
        <f t="shared" si="48"/>
        <v>50</v>
      </c>
      <c r="I161" s="13">
        <f t="shared" si="48"/>
        <v>100</v>
      </c>
      <c r="J161" s="13">
        <f t="shared" si="48"/>
        <v>78.787878787878782</v>
      </c>
    </row>
    <row r="162" spans="1:10" ht="12" customHeight="1" x14ac:dyDescent="0.25">
      <c r="A162" s="8" t="s">
        <v>88</v>
      </c>
      <c r="B162" s="25">
        <v>51</v>
      </c>
      <c r="C162" s="25">
        <v>83</v>
      </c>
      <c r="D162" s="25">
        <f t="shared" si="49"/>
        <v>134</v>
      </c>
      <c r="E162" s="25">
        <v>38</v>
      </c>
      <c r="F162" s="25">
        <v>55</v>
      </c>
      <c r="G162" s="25">
        <f t="shared" si="50"/>
        <v>93</v>
      </c>
      <c r="H162" s="13">
        <f t="shared" si="48"/>
        <v>74.509803921568633</v>
      </c>
      <c r="I162" s="13">
        <f t="shared" si="48"/>
        <v>66.265060240963862</v>
      </c>
      <c r="J162" s="13">
        <f t="shared" si="48"/>
        <v>69.402985074626869</v>
      </c>
    </row>
    <row r="163" spans="1:10" ht="12" customHeight="1" x14ac:dyDescent="0.25">
      <c r="A163" s="8" t="s">
        <v>96</v>
      </c>
      <c r="B163" s="25">
        <v>14</v>
      </c>
      <c r="C163" s="25">
        <v>11</v>
      </c>
      <c r="D163" s="25">
        <f t="shared" si="49"/>
        <v>25</v>
      </c>
      <c r="E163" s="25">
        <v>6</v>
      </c>
      <c r="F163" s="25">
        <v>2</v>
      </c>
      <c r="G163" s="25">
        <f t="shared" si="50"/>
        <v>8</v>
      </c>
      <c r="H163" s="13">
        <f t="shared" si="48"/>
        <v>42.857142857142854</v>
      </c>
      <c r="I163" s="13">
        <f t="shared" si="48"/>
        <v>18.181818181818183</v>
      </c>
      <c r="J163" s="13">
        <f t="shared" si="48"/>
        <v>32</v>
      </c>
    </row>
    <row r="164" spans="1:10" ht="12" customHeight="1" x14ac:dyDescent="0.25">
      <c r="A164" s="8" t="s">
        <v>95</v>
      </c>
      <c r="B164" s="25">
        <v>47</v>
      </c>
      <c r="C164" s="25">
        <v>139</v>
      </c>
      <c r="D164" s="25">
        <f t="shared" si="49"/>
        <v>186</v>
      </c>
      <c r="E164" s="25">
        <v>18</v>
      </c>
      <c r="F164" s="25">
        <v>88</v>
      </c>
      <c r="G164" s="25">
        <f t="shared" si="50"/>
        <v>106</v>
      </c>
      <c r="H164" s="13">
        <f t="shared" si="48"/>
        <v>38.297872340425535</v>
      </c>
      <c r="I164" s="13">
        <f t="shared" si="48"/>
        <v>63.309352517985609</v>
      </c>
      <c r="J164" s="13">
        <f t="shared" si="48"/>
        <v>56.98924731182796</v>
      </c>
    </row>
    <row r="165" spans="1:10" ht="12" customHeight="1" x14ac:dyDescent="0.25">
      <c r="A165" s="8" t="s">
        <v>105</v>
      </c>
      <c r="B165" s="25">
        <v>3</v>
      </c>
      <c r="C165" s="25">
        <v>21</v>
      </c>
      <c r="D165" s="25">
        <f t="shared" si="49"/>
        <v>24</v>
      </c>
      <c r="E165" s="25">
        <v>5</v>
      </c>
      <c r="F165" s="25">
        <v>35</v>
      </c>
      <c r="G165" s="25">
        <f t="shared" si="50"/>
        <v>40</v>
      </c>
      <c r="H165" s="13">
        <f t="shared" si="48"/>
        <v>166.66666666666669</v>
      </c>
      <c r="I165" s="13">
        <f t="shared" si="48"/>
        <v>166.66666666666669</v>
      </c>
      <c r="J165" s="13">
        <f t="shared" si="48"/>
        <v>166.66666666666669</v>
      </c>
    </row>
    <row r="166" spans="1:10" ht="12" customHeight="1" x14ac:dyDescent="0.25">
      <c r="A166" s="8" t="s">
        <v>99</v>
      </c>
      <c r="B166" s="25">
        <v>16</v>
      </c>
      <c r="C166" s="25">
        <v>16</v>
      </c>
      <c r="D166" s="25">
        <f t="shared" si="49"/>
        <v>32</v>
      </c>
      <c r="E166" s="25">
        <v>10</v>
      </c>
      <c r="F166" s="25">
        <v>6</v>
      </c>
      <c r="G166" s="25">
        <f t="shared" si="50"/>
        <v>16</v>
      </c>
      <c r="H166" s="13">
        <f t="shared" si="48"/>
        <v>62.5</v>
      </c>
      <c r="I166" s="13">
        <f t="shared" si="48"/>
        <v>37.5</v>
      </c>
      <c r="J166" s="13">
        <f t="shared" si="48"/>
        <v>50</v>
      </c>
    </row>
    <row r="167" spans="1:10" ht="12" customHeight="1" x14ac:dyDescent="0.25">
      <c r="A167" s="8" t="s">
        <v>94</v>
      </c>
      <c r="B167" s="25">
        <v>36</v>
      </c>
      <c r="C167" s="25">
        <v>8</v>
      </c>
      <c r="D167" s="25">
        <f t="shared" si="49"/>
        <v>44</v>
      </c>
      <c r="E167" s="25">
        <v>16</v>
      </c>
      <c r="F167" s="25">
        <v>4</v>
      </c>
      <c r="G167" s="25">
        <f t="shared" si="50"/>
        <v>20</v>
      </c>
      <c r="H167" s="13">
        <f t="shared" si="48"/>
        <v>44.444444444444443</v>
      </c>
      <c r="I167" s="13">
        <f t="shared" si="48"/>
        <v>50</v>
      </c>
      <c r="J167" s="13">
        <f t="shared" si="48"/>
        <v>45.454545454545453</v>
      </c>
    </row>
    <row r="168" spans="1:10" ht="12" customHeight="1" x14ac:dyDescent="0.25">
      <c r="A168" s="21" t="s">
        <v>9</v>
      </c>
      <c r="B168" s="6">
        <f t="shared" ref="B168:G168" si="51">SUM(B169:B179)</f>
        <v>244</v>
      </c>
      <c r="C168" s="6">
        <f t="shared" si="51"/>
        <v>299</v>
      </c>
      <c r="D168" s="6">
        <f t="shared" si="51"/>
        <v>543</v>
      </c>
      <c r="E168" s="6">
        <f t="shared" si="51"/>
        <v>133</v>
      </c>
      <c r="F168" s="6">
        <f t="shared" si="51"/>
        <v>114</v>
      </c>
      <c r="G168" s="6">
        <f t="shared" si="51"/>
        <v>247</v>
      </c>
      <c r="H168" s="31">
        <f t="shared" si="48"/>
        <v>54.508196721311478</v>
      </c>
      <c r="I168" s="31">
        <f t="shared" si="48"/>
        <v>38.127090301003349</v>
      </c>
      <c r="J168" s="31">
        <f t="shared" si="48"/>
        <v>45.488029465930019</v>
      </c>
    </row>
    <row r="169" spans="1:10" ht="12" customHeight="1" x14ac:dyDescent="0.25">
      <c r="A169" s="8" t="s">
        <v>79</v>
      </c>
      <c r="B169" s="25">
        <v>10</v>
      </c>
      <c r="C169" s="25">
        <v>17</v>
      </c>
      <c r="D169" s="25">
        <f t="shared" ref="D169:D179" si="52">+B169+C169</f>
        <v>27</v>
      </c>
      <c r="E169" s="25">
        <v>6</v>
      </c>
      <c r="F169" s="25">
        <v>3</v>
      </c>
      <c r="G169" s="25">
        <f t="shared" ref="G169:G179" si="53">+E169+F169</f>
        <v>9</v>
      </c>
      <c r="H169" s="13">
        <f t="shared" si="48"/>
        <v>60</v>
      </c>
      <c r="I169" s="13">
        <f t="shared" si="48"/>
        <v>17.647058823529413</v>
      </c>
      <c r="J169" s="13">
        <f t="shared" si="48"/>
        <v>33.333333333333329</v>
      </c>
    </row>
    <row r="170" spans="1:10" ht="12" customHeight="1" x14ac:dyDescent="0.25">
      <c r="A170" s="8" t="s">
        <v>71</v>
      </c>
      <c r="B170" s="25">
        <v>37</v>
      </c>
      <c r="C170" s="25">
        <v>51</v>
      </c>
      <c r="D170" s="25">
        <f t="shared" si="52"/>
        <v>88</v>
      </c>
      <c r="E170" s="25">
        <v>11</v>
      </c>
      <c r="F170" s="25">
        <v>17</v>
      </c>
      <c r="G170" s="25">
        <f t="shared" si="53"/>
        <v>28</v>
      </c>
      <c r="H170" s="13">
        <f t="shared" si="48"/>
        <v>29.72972972972973</v>
      </c>
      <c r="I170" s="13">
        <f t="shared" si="48"/>
        <v>33.333333333333329</v>
      </c>
      <c r="J170" s="13">
        <f t="shared" si="48"/>
        <v>31.818181818181817</v>
      </c>
    </row>
    <row r="171" spans="1:10" ht="12" customHeight="1" x14ac:dyDescent="0.25">
      <c r="A171" s="8" t="s">
        <v>97</v>
      </c>
      <c r="B171" s="25">
        <v>17</v>
      </c>
      <c r="C171" s="25">
        <v>27</v>
      </c>
      <c r="D171" s="25">
        <f t="shared" si="52"/>
        <v>44</v>
      </c>
      <c r="E171" s="25">
        <v>15</v>
      </c>
      <c r="F171" s="25">
        <v>20</v>
      </c>
      <c r="G171" s="25">
        <f t="shared" si="53"/>
        <v>35</v>
      </c>
      <c r="H171" s="13">
        <f t="shared" si="48"/>
        <v>88.235294117647058</v>
      </c>
      <c r="I171" s="13">
        <f t="shared" si="48"/>
        <v>74.074074074074076</v>
      </c>
      <c r="J171" s="13">
        <f t="shared" si="48"/>
        <v>79.545454545454547</v>
      </c>
    </row>
    <row r="172" spans="1:10" ht="12" customHeight="1" x14ac:dyDescent="0.25">
      <c r="A172" s="8" t="s">
        <v>88</v>
      </c>
      <c r="B172" s="25">
        <v>47</v>
      </c>
      <c r="C172" s="25">
        <v>82</v>
      </c>
      <c r="D172" s="25">
        <f t="shared" si="52"/>
        <v>129</v>
      </c>
      <c r="E172" s="25">
        <v>29</v>
      </c>
      <c r="F172" s="25">
        <v>42</v>
      </c>
      <c r="G172" s="25">
        <f t="shared" si="53"/>
        <v>71</v>
      </c>
      <c r="H172" s="13">
        <f t="shared" si="48"/>
        <v>61.702127659574465</v>
      </c>
      <c r="I172" s="13">
        <f t="shared" si="48"/>
        <v>51.219512195121951</v>
      </c>
      <c r="J172" s="13">
        <f t="shared" si="48"/>
        <v>55.038759689922479</v>
      </c>
    </row>
    <row r="173" spans="1:10" ht="12" customHeight="1" x14ac:dyDescent="0.25">
      <c r="A173" s="8" t="s">
        <v>104</v>
      </c>
      <c r="B173" s="25">
        <v>4</v>
      </c>
      <c r="C173" s="25">
        <v>16</v>
      </c>
      <c r="D173" s="25">
        <f t="shared" si="52"/>
        <v>20</v>
      </c>
      <c r="E173" s="25">
        <v>5</v>
      </c>
      <c r="F173" s="25">
        <v>3</v>
      </c>
      <c r="G173" s="25">
        <f t="shared" si="53"/>
        <v>8</v>
      </c>
      <c r="H173" s="13">
        <f t="shared" si="48"/>
        <v>125</v>
      </c>
      <c r="I173" s="13">
        <f t="shared" si="48"/>
        <v>18.75</v>
      </c>
      <c r="J173" s="13">
        <f t="shared" si="48"/>
        <v>40</v>
      </c>
    </row>
    <row r="174" spans="1:10" ht="12" customHeight="1" x14ac:dyDescent="0.25">
      <c r="A174" s="8" t="s">
        <v>99</v>
      </c>
      <c r="B174" s="25">
        <v>15</v>
      </c>
      <c r="C174" s="25">
        <v>19</v>
      </c>
      <c r="D174" s="25">
        <f t="shared" si="52"/>
        <v>34</v>
      </c>
      <c r="E174" s="25">
        <v>12</v>
      </c>
      <c r="F174" s="25">
        <v>5</v>
      </c>
      <c r="G174" s="25">
        <f t="shared" si="53"/>
        <v>17</v>
      </c>
      <c r="H174" s="13">
        <f t="shared" si="48"/>
        <v>80</v>
      </c>
      <c r="I174" s="13">
        <f t="shared" si="48"/>
        <v>26.315789473684209</v>
      </c>
      <c r="J174" s="13">
        <f t="shared" si="48"/>
        <v>50</v>
      </c>
    </row>
    <row r="175" spans="1:10" ht="12" customHeight="1" x14ac:dyDescent="0.25">
      <c r="A175" s="8" t="s">
        <v>103</v>
      </c>
      <c r="B175" s="25">
        <v>4</v>
      </c>
      <c r="C175" s="25">
        <v>0</v>
      </c>
      <c r="D175" s="25">
        <f t="shared" si="52"/>
        <v>4</v>
      </c>
      <c r="E175" s="25">
        <v>2</v>
      </c>
      <c r="F175" s="25">
        <v>1</v>
      </c>
      <c r="G175" s="25">
        <f t="shared" si="53"/>
        <v>3</v>
      </c>
      <c r="H175" s="13">
        <f t="shared" si="48"/>
        <v>50</v>
      </c>
      <c r="I175" s="13" t="e">
        <f t="shared" si="48"/>
        <v>#DIV/0!</v>
      </c>
      <c r="J175" s="13">
        <f t="shared" si="48"/>
        <v>75</v>
      </c>
    </row>
    <row r="176" spans="1:10" ht="12" customHeight="1" x14ac:dyDescent="0.25">
      <c r="A176" s="8" t="s">
        <v>94</v>
      </c>
      <c r="B176" s="25">
        <v>18</v>
      </c>
      <c r="C176" s="25">
        <v>13</v>
      </c>
      <c r="D176" s="25">
        <f t="shared" si="52"/>
        <v>31</v>
      </c>
      <c r="E176" s="25">
        <v>11</v>
      </c>
      <c r="F176" s="25">
        <v>2</v>
      </c>
      <c r="G176" s="25">
        <f t="shared" si="53"/>
        <v>13</v>
      </c>
      <c r="H176" s="13">
        <f t="shared" si="48"/>
        <v>61.111111111111114</v>
      </c>
      <c r="I176" s="13">
        <f t="shared" si="48"/>
        <v>15.384615384615385</v>
      </c>
      <c r="J176" s="13">
        <f t="shared" si="48"/>
        <v>41.935483870967744</v>
      </c>
    </row>
    <row r="177" spans="1:10" ht="12" customHeight="1" x14ac:dyDescent="0.25">
      <c r="A177" s="27" t="s">
        <v>102</v>
      </c>
      <c r="B177" s="28">
        <v>38</v>
      </c>
      <c r="C177" s="28">
        <v>21</v>
      </c>
      <c r="D177" s="25">
        <f t="shared" si="52"/>
        <v>59</v>
      </c>
      <c r="E177" s="28">
        <v>18</v>
      </c>
      <c r="F177" s="28">
        <v>6</v>
      </c>
      <c r="G177" s="25">
        <f t="shared" si="53"/>
        <v>24</v>
      </c>
      <c r="H177" s="13">
        <f t="shared" si="48"/>
        <v>47.368421052631575</v>
      </c>
      <c r="I177" s="13">
        <f t="shared" si="48"/>
        <v>28.571428571428569</v>
      </c>
      <c r="J177" s="13">
        <f t="shared" si="48"/>
        <v>40.677966101694921</v>
      </c>
    </row>
    <row r="178" spans="1:10" ht="12" customHeight="1" x14ac:dyDescent="0.25">
      <c r="A178" s="8" t="s">
        <v>101</v>
      </c>
      <c r="B178" s="25">
        <v>36</v>
      </c>
      <c r="C178" s="25">
        <v>18</v>
      </c>
      <c r="D178" s="25">
        <f t="shared" si="52"/>
        <v>54</v>
      </c>
      <c r="E178" s="25">
        <v>16</v>
      </c>
      <c r="F178" s="25">
        <v>4</v>
      </c>
      <c r="G178" s="25">
        <f t="shared" si="53"/>
        <v>20</v>
      </c>
      <c r="H178" s="13">
        <f t="shared" si="48"/>
        <v>44.444444444444443</v>
      </c>
      <c r="I178" s="13">
        <f t="shared" si="48"/>
        <v>22.222222222222221</v>
      </c>
      <c r="J178" s="13">
        <f t="shared" si="48"/>
        <v>37.037037037037038</v>
      </c>
    </row>
    <row r="179" spans="1:10" ht="12" customHeight="1" x14ac:dyDescent="0.25">
      <c r="A179" s="8" t="s">
        <v>100</v>
      </c>
      <c r="B179" s="25">
        <v>18</v>
      </c>
      <c r="C179" s="25">
        <v>35</v>
      </c>
      <c r="D179" s="25">
        <f t="shared" si="52"/>
        <v>53</v>
      </c>
      <c r="E179" s="25">
        <v>8</v>
      </c>
      <c r="F179" s="25">
        <v>11</v>
      </c>
      <c r="G179" s="25">
        <f t="shared" si="53"/>
        <v>19</v>
      </c>
      <c r="H179" s="13">
        <f t="shared" si="48"/>
        <v>44.444444444444443</v>
      </c>
      <c r="I179" s="13">
        <f t="shared" si="48"/>
        <v>31.428571428571427</v>
      </c>
      <c r="J179" s="13">
        <f t="shared" si="48"/>
        <v>35.849056603773583</v>
      </c>
    </row>
    <row r="180" spans="1:10" ht="12" customHeight="1" x14ac:dyDescent="0.25">
      <c r="A180" s="21" t="s">
        <v>44</v>
      </c>
      <c r="B180" s="6">
        <f t="shared" ref="B180:G180" si="54">SUM(B181:B186)</f>
        <v>71</v>
      </c>
      <c r="C180" s="6">
        <f t="shared" si="54"/>
        <v>119</v>
      </c>
      <c r="D180" s="6">
        <f t="shared" si="54"/>
        <v>190</v>
      </c>
      <c r="E180" s="6">
        <f t="shared" si="54"/>
        <v>31</v>
      </c>
      <c r="F180" s="6">
        <f t="shared" si="54"/>
        <v>56</v>
      </c>
      <c r="G180" s="6">
        <f t="shared" si="54"/>
        <v>87</v>
      </c>
      <c r="H180" s="31">
        <f t="shared" si="48"/>
        <v>43.661971830985912</v>
      </c>
      <c r="I180" s="31">
        <f t="shared" si="48"/>
        <v>47.058823529411761</v>
      </c>
      <c r="J180" s="31">
        <f t="shared" si="48"/>
        <v>45.789473684210527</v>
      </c>
    </row>
    <row r="181" spans="1:10" ht="12" customHeight="1" x14ac:dyDescent="0.25">
      <c r="A181" s="8" t="s">
        <v>97</v>
      </c>
      <c r="B181" s="25">
        <v>9</v>
      </c>
      <c r="C181" s="25">
        <v>18</v>
      </c>
      <c r="D181" s="25">
        <f t="shared" ref="D181:D186" si="55">+B181+C181</f>
        <v>27</v>
      </c>
      <c r="E181" s="25">
        <v>6</v>
      </c>
      <c r="F181" s="25">
        <v>10</v>
      </c>
      <c r="G181" s="25">
        <f t="shared" ref="G181:G186" si="56">+E181+F181</f>
        <v>16</v>
      </c>
      <c r="H181" s="13">
        <f t="shared" si="48"/>
        <v>66.666666666666657</v>
      </c>
      <c r="I181" s="13">
        <f t="shared" si="48"/>
        <v>55.555555555555557</v>
      </c>
      <c r="J181" s="13">
        <f t="shared" si="48"/>
        <v>59.259259259259252</v>
      </c>
    </row>
    <row r="182" spans="1:10" ht="12" customHeight="1" x14ac:dyDescent="0.25">
      <c r="A182" s="8" t="s">
        <v>88</v>
      </c>
      <c r="B182" s="25">
        <v>31</v>
      </c>
      <c r="C182" s="25">
        <v>33</v>
      </c>
      <c r="D182" s="25">
        <f t="shared" si="55"/>
        <v>64</v>
      </c>
      <c r="E182" s="25">
        <v>9</v>
      </c>
      <c r="F182" s="25">
        <v>22</v>
      </c>
      <c r="G182" s="25">
        <f t="shared" si="56"/>
        <v>31</v>
      </c>
      <c r="H182" s="13">
        <f t="shared" si="48"/>
        <v>29.032258064516132</v>
      </c>
      <c r="I182" s="13">
        <f t="shared" si="48"/>
        <v>66.666666666666657</v>
      </c>
      <c r="J182" s="13">
        <f t="shared" si="48"/>
        <v>48.4375</v>
      </c>
    </row>
    <row r="183" spans="1:10" ht="12" customHeight="1" x14ac:dyDescent="0.25">
      <c r="A183" s="8" t="s">
        <v>99</v>
      </c>
      <c r="B183" s="25">
        <v>13</v>
      </c>
      <c r="C183" s="25">
        <v>5</v>
      </c>
      <c r="D183" s="25">
        <f t="shared" si="55"/>
        <v>18</v>
      </c>
      <c r="E183" s="25">
        <v>6</v>
      </c>
      <c r="F183" s="25">
        <v>5</v>
      </c>
      <c r="G183" s="25">
        <f t="shared" si="56"/>
        <v>11</v>
      </c>
      <c r="H183" s="13">
        <f t="shared" si="48"/>
        <v>46.153846153846153</v>
      </c>
      <c r="I183" s="13">
        <f t="shared" si="48"/>
        <v>100</v>
      </c>
      <c r="J183" s="13">
        <f t="shared" si="48"/>
        <v>61.111111111111114</v>
      </c>
    </row>
    <row r="184" spans="1:10" ht="12" customHeight="1" x14ac:dyDescent="0.25">
      <c r="A184" s="8" t="s">
        <v>94</v>
      </c>
      <c r="B184" s="25">
        <v>6</v>
      </c>
      <c r="C184" s="25">
        <v>8</v>
      </c>
      <c r="D184" s="25">
        <f t="shared" si="55"/>
        <v>14</v>
      </c>
      <c r="E184" s="25">
        <v>6</v>
      </c>
      <c r="F184" s="25">
        <v>4</v>
      </c>
      <c r="G184" s="25">
        <f t="shared" si="56"/>
        <v>10</v>
      </c>
      <c r="H184" s="13">
        <f t="shared" si="48"/>
        <v>100</v>
      </c>
      <c r="I184" s="13">
        <f t="shared" si="48"/>
        <v>50</v>
      </c>
      <c r="J184" s="13">
        <f t="shared" si="48"/>
        <v>71.428571428571431</v>
      </c>
    </row>
    <row r="185" spans="1:10" ht="12" customHeight="1" x14ac:dyDescent="0.25">
      <c r="A185" s="8" t="s">
        <v>70</v>
      </c>
      <c r="B185" s="25">
        <v>4</v>
      </c>
      <c r="C185" s="25">
        <v>33</v>
      </c>
      <c r="D185" s="25">
        <f t="shared" si="55"/>
        <v>37</v>
      </c>
      <c r="E185" s="25">
        <v>3</v>
      </c>
      <c r="F185" s="25">
        <v>12</v>
      </c>
      <c r="G185" s="25">
        <f t="shared" si="56"/>
        <v>15</v>
      </c>
      <c r="H185" s="13">
        <f t="shared" si="48"/>
        <v>75</v>
      </c>
      <c r="I185" s="13">
        <f t="shared" si="48"/>
        <v>36.363636363636367</v>
      </c>
      <c r="J185" s="13">
        <f t="shared" si="48"/>
        <v>40.54054054054054</v>
      </c>
    </row>
    <row r="186" spans="1:10" ht="12" customHeight="1" x14ac:dyDescent="0.25">
      <c r="A186" s="8" t="s">
        <v>86</v>
      </c>
      <c r="B186" s="25">
        <v>8</v>
      </c>
      <c r="C186" s="25">
        <v>22</v>
      </c>
      <c r="D186" s="25">
        <f t="shared" si="55"/>
        <v>30</v>
      </c>
      <c r="E186" s="25">
        <v>1</v>
      </c>
      <c r="F186" s="25">
        <v>3</v>
      </c>
      <c r="G186" s="25">
        <f t="shared" si="56"/>
        <v>4</v>
      </c>
      <c r="H186" s="13">
        <f t="shared" si="48"/>
        <v>12.5</v>
      </c>
      <c r="I186" s="13">
        <f t="shared" si="48"/>
        <v>13.636363636363635</v>
      </c>
      <c r="J186" s="13">
        <f t="shared" si="48"/>
        <v>13.333333333333334</v>
      </c>
    </row>
    <row r="187" spans="1:10" ht="12" customHeight="1" x14ac:dyDescent="0.25">
      <c r="A187" s="21" t="s">
        <v>7</v>
      </c>
      <c r="B187" s="6">
        <f t="shared" ref="B187:G187" si="57">SUM(B188:B198)</f>
        <v>143</v>
      </c>
      <c r="C187" s="6">
        <f t="shared" si="57"/>
        <v>264</v>
      </c>
      <c r="D187" s="6">
        <f t="shared" si="57"/>
        <v>407</v>
      </c>
      <c r="E187" s="6">
        <f t="shared" si="57"/>
        <v>77</v>
      </c>
      <c r="F187" s="6">
        <f t="shared" si="57"/>
        <v>177</v>
      </c>
      <c r="G187" s="6">
        <f t="shared" si="57"/>
        <v>254</v>
      </c>
      <c r="H187" s="31">
        <f t="shared" si="48"/>
        <v>53.846153846153847</v>
      </c>
      <c r="I187" s="31">
        <f t="shared" si="48"/>
        <v>67.045454545454547</v>
      </c>
      <c r="J187" s="31">
        <f t="shared" si="48"/>
        <v>62.40786240786241</v>
      </c>
    </row>
    <row r="188" spans="1:10" ht="12" customHeight="1" x14ac:dyDescent="0.25">
      <c r="A188" s="8" t="s">
        <v>148</v>
      </c>
      <c r="B188" s="25">
        <v>0</v>
      </c>
      <c r="C188" s="25">
        <v>0</v>
      </c>
      <c r="D188" s="25">
        <f t="shared" ref="D188:D198" si="58">+B188+C188</f>
        <v>0</v>
      </c>
      <c r="E188" s="25">
        <v>5</v>
      </c>
      <c r="F188" s="25">
        <v>0</v>
      </c>
      <c r="G188" s="25">
        <f t="shared" ref="G188:G198" si="59">+E188+F188</f>
        <v>5</v>
      </c>
      <c r="H188" s="13" t="e">
        <f t="shared" si="48"/>
        <v>#DIV/0!</v>
      </c>
      <c r="I188" s="13" t="e">
        <f t="shared" si="48"/>
        <v>#DIV/0!</v>
      </c>
      <c r="J188" s="13" t="e">
        <f t="shared" si="48"/>
        <v>#DIV/0!</v>
      </c>
    </row>
    <row r="189" spans="1:10" ht="12" customHeight="1" x14ac:dyDescent="0.25">
      <c r="A189" s="8" t="s">
        <v>71</v>
      </c>
      <c r="B189" s="25">
        <v>24</v>
      </c>
      <c r="C189" s="25">
        <v>18</v>
      </c>
      <c r="D189" s="25">
        <f t="shared" si="58"/>
        <v>42</v>
      </c>
      <c r="E189" s="25">
        <v>5</v>
      </c>
      <c r="F189" s="25">
        <v>12</v>
      </c>
      <c r="G189" s="25">
        <f t="shared" si="59"/>
        <v>17</v>
      </c>
      <c r="H189" s="13">
        <f t="shared" si="48"/>
        <v>20.833333333333336</v>
      </c>
      <c r="I189" s="13">
        <f t="shared" si="48"/>
        <v>66.666666666666657</v>
      </c>
      <c r="J189" s="13">
        <f t="shared" si="48"/>
        <v>40.476190476190474</v>
      </c>
    </row>
    <row r="190" spans="1:10" ht="12" customHeight="1" x14ac:dyDescent="0.25">
      <c r="A190" s="8" t="s">
        <v>98</v>
      </c>
      <c r="B190" s="25">
        <v>14</v>
      </c>
      <c r="C190" s="25">
        <v>20</v>
      </c>
      <c r="D190" s="25">
        <f t="shared" si="58"/>
        <v>34</v>
      </c>
      <c r="E190" s="25">
        <v>7</v>
      </c>
      <c r="F190" s="25">
        <v>9</v>
      </c>
      <c r="G190" s="25">
        <f t="shared" si="59"/>
        <v>16</v>
      </c>
      <c r="H190" s="13">
        <f t="shared" si="48"/>
        <v>50</v>
      </c>
      <c r="I190" s="13">
        <f t="shared" si="48"/>
        <v>45</v>
      </c>
      <c r="J190" s="13">
        <f t="shared" si="48"/>
        <v>47.058823529411761</v>
      </c>
    </row>
    <row r="191" spans="1:10" ht="12" customHeight="1" x14ac:dyDescent="0.25">
      <c r="A191" s="8" t="s">
        <v>97</v>
      </c>
      <c r="B191" s="25">
        <v>14</v>
      </c>
      <c r="C191" s="25">
        <v>23</v>
      </c>
      <c r="D191" s="25">
        <f t="shared" si="58"/>
        <v>37</v>
      </c>
      <c r="E191" s="25">
        <v>8</v>
      </c>
      <c r="F191" s="25">
        <v>6</v>
      </c>
      <c r="G191" s="25">
        <f t="shared" si="59"/>
        <v>14</v>
      </c>
      <c r="H191" s="13">
        <f t="shared" si="48"/>
        <v>57.142857142857139</v>
      </c>
      <c r="I191" s="13">
        <f t="shared" si="48"/>
        <v>26.086956521739129</v>
      </c>
      <c r="J191" s="13">
        <f t="shared" si="48"/>
        <v>37.837837837837839</v>
      </c>
    </row>
    <row r="192" spans="1:10" ht="12" customHeight="1" x14ac:dyDescent="0.25">
      <c r="A192" s="8" t="s">
        <v>88</v>
      </c>
      <c r="B192" s="25">
        <v>20</v>
      </c>
      <c r="C192" s="25">
        <v>32</v>
      </c>
      <c r="D192" s="25">
        <f t="shared" si="58"/>
        <v>52</v>
      </c>
      <c r="E192" s="25">
        <v>20</v>
      </c>
      <c r="F192" s="25">
        <v>33</v>
      </c>
      <c r="G192" s="25">
        <f t="shared" si="59"/>
        <v>53</v>
      </c>
      <c r="H192" s="13">
        <f t="shared" si="48"/>
        <v>100</v>
      </c>
      <c r="I192" s="13">
        <f t="shared" si="48"/>
        <v>103.125</v>
      </c>
      <c r="J192" s="13">
        <f t="shared" si="48"/>
        <v>101.92307692307692</v>
      </c>
    </row>
    <row r="193" spans="1:10" ht="12" customHeight="1" x14ac:dyDescent="0.25">
      <c r="A193" s="8" t="s">
        <v>96</v>
      </c>
      <c r="B193" s="25">
        <v>16</v>
      </c>
      <c r="C193" s="25">
        <v>15</v>
      </c>
      <c r="D193" s="25">
        <f t="shared" si="58"/>
        <v>31</v>
      </c>
      <c r="E193" s="25">
        <v>3</v>
      </c>
      <c r="F193" s="25">
        <v>3</v>
      </c>
      <c r="G193" s="25">
        <f t="shared" si="59"/>
        <v>6</v>
      </c>
      <c r="H193" s="13">
        <f t="shared" si="48"/>
        <v>18.75</v>
      </c>
      <c r="I193" s="13">
        <f t="shared" si="48"/>
        <v>20</v>
      </c>
      <c r="J193" s="13">
        <f t="shared" si="48"/>
        <v>19.35483870967742</v>
      </c>
    </row>
    <row r="194" spans="1:10" ht="12" customHeight="1" x14ac:dyDescent="0.25">
      <c r="A194" s="8" t="s">
        <v>95</v>
      </c>
      <c r="B194" s="25">
        <v>17</v>
      </c>
      <c r="C194" s="25">
        <v>54</v>
      </c>
      <c r="D194" s="25">
        <f t="shared" si="58"/>
        <v>71</v>
      </c>
      <c r="E194" s="25">
        <v>11</v>
      </c>
      <c r="F194" s="25">
        <v>61</v>
      </c>
      <c r="G194" s="25">
        <f t="shared" si="59"/>
        <v>72</v>
      </c>
      <c r="H194" s="13">
        <f t="shared" si="48"/>
        <v>64.705882352941174</v>
      </c>
      <c r="I194" s="13">
        <f t="shared" si="48"/>
        <v>112.96296296296295</v>
      </c>
      <c r="J194" s="13">
        <f t="shared" si="48"/>
        <v>101.40845070422534</v>
      </c>
    </row>
    <row r="195" spans="1:10" ht="12" customHeight="1" x14ac:dyDescent="0.25">
      <c r="A195" s="8" t="s">
        <v>94</v>
      </c>
      <c r="B195" s="25">
        <v>14</v>
      </c>
      <c r="C195" s="25">
        <v>3</v>
      </c>
      <c r="D195" s="25">
        <f t="shared" si="58"/>
        <v>17</v>
      </c>
      <c r="E195" s="25">
        <v>10</v>
      </c>
      <c r="F195" s="25">
        <v>2</v>
      </c>
      <c r="G195" s="25">
        <f t="shared" si="59"/>
        <v>12</v>
      </c>
      <c r="H195" s="13">
        <f t="shared" si="48"/>
        <v>71.428571428571431</v>
      </c>
      <c r="I195" s="13">
        <f t="shared" si="48"/>
        <v>66.666666666666657</v>
      </c>
      <c r="J195" s="13">
        <f t="shared" si="48"/>
        <v>70.588235294117652</v>
      </c>
    </row>
    <row r="196" spans="1:10" ht="12" customHeight="1" x14ac:dyDescent="0.25">
      <c r="A196" s="8" t="s">
        <v>70</v>
      </c>
      <c r="B196" s="25">
        <v>13</v>
      </c>
      <c r="C196" s="25">
        <v>56</v>
      </c>
      <c r="D196" s="25">
        <f t="shared" si="58"/>
        <v>69</v>
      </c>
      <c r="E196" s="25">
        <v>3</v>
      </c>
      <c r="F196" s="25">
        <v>35</v>
      </c>
      <c r="G196" s="25">
        <f t="shared" si="59"/>
        <v>38</v>
      </c>
      <c r="H196" s="13">
        <f t="shared" si="48"/>
        <v>23.076923076923077</v>
      </c>
      <c r="I196" s="13">
        <f t="shared" si="48"/>
        <v>62.5</v>
      </c>
      <c r="J196" s="13">
        <f t="shared" si="48"/>
        <v>55.072463768115945</v>
      </c>
    </row>
    <row r="197" spans="1:10" ht="12" customHeight="1" x14ac:dyDescent="0.25">
      <c r="A197" s="8" t="s">
        <v>93</v>
      </c>
      <c r="B197" s="25">
        <v>4</v>
      </c>
      <c r="C197" s="25">
        <v>17</v>
      </c>
      <c r="D197" s="25">
        <f t="shared" si="58"/>
        <v>21</v>
      </c>
      <c r="E197" s="25">
        <v>2</v>
      </c>
      <c r="F197" s="25">
        <v>6</v>
      </c>
      <c r="G197" s="25">
        <f t="shared" si="59"/>
        <v>8</v>
      </c>
      <c r="H197" s="13">
        <f t="shared" si="48"/>
        <v>50</v>
      </c>
      <c r="I197" s="13">
        <f t="shared" si="48"/>
        <v>35.294117647058826</v>
      </c>
      <c r="J197" s="13">
        <f t="shared" si="48"/>
        <v>38.095238095238095</v>
      </c>
    </row>
    <row r="198" spans="1:10" ht="12" customHeight="1" x14ac:dyDescent="0.25">
      <c r="A198" s="8" t="s">
        <v>86</v>
      </c>
      <c r="B198" s="25">
        <v>7</v>
      </c>
      <c r="C198" s="25">
        <v>26</v>
      </c>
      <c r="D198" s="25">
        <f t="shared" si="58"/>
        <v>33</v>
      </c>
      <c r="E198" s="25">
        <v>3</v>
      </c>
      <c r="F198" s="25">
        <v>10</v>
      </c>
      <c r="G198" s="25">
        <f t="shared" si="59"/>
        <v>13</v>
      </c>
      <c r="H198" s="13">
        <f t="shared" si="48"/>
        <v>42.857142857142854</v>
      </c>
      <c r="I198" s="13">
        <f t="shared" si="48"/>
        <v>38.461538461538467</v>
      </c>
      <c r="J198" s="13">
        <f t="shared" si="48"/>
        <v>39.393939393939391</v>
      </c>
    </row>
    <row r="199" spans="1:10" ht="12" customHeight="1" x14ac:dyDescent="0.25">
      <c r="A199" s="22" t="s">
        <v>6</v>
      </c>
      <c r="B199" s="10">
        <f t="shared" ref="B199:G199" si="60">+B205+B229+B213+B226+B221+B200</f>
        <v>294</v>
      </c>
      <c r="C199" s="10">
        <f t="shared" si="60"/>
        <v>539</v>
      </c>
      <c r="D199" s="10">
        <f t="shared" si="60"/>
        <v>833</v>
      </c>
      <c r="E199" s="10">
        <f t="shared" si="60"/>
        <v>79</v>
      </c>
      <c r="F199" s="10">
        <f t="shared" si="60"/>
        <v>257</v>
      </c>
      <c r="G199" s="10">
        <f t="shared" si="60"/>
        <v>336</v>
      </c>
      <c r="H199" s="14">
        <f t="shared" si="48"/>
        <v>26.870748299319729</v>
      </c>
      <c r="I199" s="14">
        <f t="shared" si="48"/>
        <v>47.680890538033395</v>
      </c>
      <c r="J199" s="14">
        <f t="shared" si="48"/>
        <v>40.336134453781511</v>
      </c>
    </row>
    <row r="200" spans="1:10" ht="12" customHeight="1" x14ac:dyDescent="0.25">
      <c r="A200" s="21" t="s">
        <v>171</v>
      </c>
      <c r="B200" s="6">
        <f t="shared" ref="B200:G200" si="61">SUM(B201:B204)</f>
        <v>0</v>
      </c>
      <c r="C200" s="6">
        <f t="shared" si="61"/>
        <v>0</v>
      </c>
      <c r="D200" s="6">
        <f t="shared" si="61"/>
        <v>0</v>
      </c>
      <c r="E200" s="6">
        <f t="shared" si="61"/>
        <v>0</v>
      </c>
      <c r="F200" s="6">
        <f t="shared" si="61"/>
        <v>0</v>
      </c>
      <c r="G200" s="6">
        <f t="shared" si="61"/>
        <v>0</v>
      </c>
      <c r="H200" s="31" t="e">
        <f t="shared" si="48"/>
        <v>#DIV/0!</v>
      </c>
      <c r="I200" s="31" t="e">
        <f t="shared" si="48"/>
        <v>#DIV/0!</v>
      </c>
      <c r="J200" s="31" t="e">
        <f t="shared" si="48"/>
        <v>#DIV/0!</v>
      </c>
    </row>
    <row r="201" spans="1:10" ht="12" customHeight="1" x14ac:dyDescent="0.25">
      <c r="A201" s="9" t="s">
        <v>69</v>
      </c>
      <c r="B201" s="25">
        <v>0</v>
      </c>
      <c r="C201" s="25">
        <v>0</v>
      </c>
      <c r="D201" s="25">
        <f>+B201+C201</f>
        <v>0</v>
      </c>
      <c r="E201" s="25">
        <v>0</v>
      </c>
      <c r="F201" s="25">
        <v>0</v>
      </c>
      <c r="G201" s="25">
        <f>+E201+F201</f>
        <v>0</v>
      </c>
      <c r="H201" s="13" t="e">
        <f t="shared" si="48"/>
        <v>#DIV/0!</v>
      </c>
      <c r="I201" s="13" t="e">
        <f t="shared" si="48"/>
        <v>#DIV/0!</v>
      </c>
      <c r="J201" s="13" t="e">
        <f t="shared" si="48"/>
        <v>#DIV/0!</v>
      </c>
    </row>
    <row r="202" spans="1:10" ht="12" customHeight="1" x14ac:dyDescent="0.25">
      <c r="A202" s="9" t="s">
        <v>172</v>
      </c>
      <c r="B202" s="25">
        <v>0</v>
      </c>
      <c r="C202" s="25">
        <v>0</v>
      </c>
      <c r="D202" s="25">
        <f>+B202+C202</f>
        <v>0</v>
      </c>
      <c r="E202" s="25">
        <v>0</v>
      </c>
      <c r="F202" s="25">
        <v>0</v>
      </c>
      <c r="G202" s="25">
        <f>+E202+F202</f>
        <v>0</v>
      </c>
      <c r="H202" s="13" t="e">
        <f t="shared" si="48"/>
        <v>#DIV/0!</v>
      </c>
      <c r="I202" s="13" t="e">
        <f t="shared" si="48"/>
        <v>#DIV/0!</v>
      </c>
      <c r="J202" s="13" t="e">
        <f t="shared" si="48"/>
        <v>#DIV/0!</v>
      </c>
    </row>
    <row r="203" spans="1:10" ht="12" customHeight="1" x14ac:dyDescent="0.25">
      <c r="A203" s="9" t="s">
        <v>92</v>
      </c>
      <c r="B203" s="25">
        <v>0</v>
      </c>
      <c r="C203" s="25">
        <v>0</v>
      </c>
      <c r="D203" s="25">
        <f>+B203+C203</f>
        <v>0</v>
      </c>
      <c r="E203" s="25">
        <v>0</v>
      </c>
      <c r="F203" s="25">
        <v>0</v>
      </c>
      <c r="G203" s="25">
        <f>+E203+F203</f>
        <v>0</v>
      </c>
      <c r="H203" s="13" t="e">
        <f t="shared" si="48"/>
        <v>#DIV/0!</v>
      </c>
      <c r="I203" s="13" t="e">
        <f t="shared" si="48"/>
        <v>#DIV/0!</v>
      </c>
      <c r="J203" s="13" t="e">
        <f t="shared" si="48"/>
        <v>#DIV/0!</v>
      </c>
    </row>
    <row r="204" spans="1:10" ht="12" customHeight="1" x14ac:dyDescent="0.25">
      <c r="A204" s="9" t="s">
        <v>91</v>
      </c>
      <c r="B204" s="25">
        <v>0</v>
      </c>
      <c r="C204" s="25">
        <v>0</v>
      </c>
      <c r="D204" s="25">
        <f>+B204+C204</f>
        <v>0</v>
      </c>
      <c r="E204" s="25">
        <v>0</v>
      </c>
      <c r="F204" s="25">
        <v>0</v>
      </c>
      <c r="G204" s="25">
        <f>+E204+F204</f>
        <v>0</v>
      </c>
      <c r="H204" s="13" t="e">
        <f t="shared" si="48"/>
        <v>#DIV/0!</v>
      </c>
      <c r="I204" s="13" t="e">
        <f t="shared" si="48"/>
        <v>#DIV/0!</v>
      </c>
      <c r="J204" s="13" t="e">
        <f t="shared" si="48"/>
        <v>#DIV/0!</v>
      </c>
    </row>
    <row r="205" spans="1:10" ht="12" customHeight="1" x14ac:dyDescent="0.25">
      <c r="A205" s="21" t="s">
        <v>43</v>
      </c>
      <c r="B205" s="6">
        <f t="shared" ref="B205:G205" si="62">SUM(B206:B212)</f>
        <v>111</v>
      </c>
      <c r="C205" s="6">
        <f t="shared" si="62"/>
        <v>257</v>
      </c>
      <c r="D205" s="6">
        <f t="shared" si="62"/>
        <v>368</v>
      </c>
      <c r="E205" s="6">
        <f t="shared" si="62"/>
        <v>26</v>
      </c>
      <c r="F205" s="6">
        <f t="shared" si="62"/>
        <v>135</v>
      </c>
      <c r="G205" s="6">
        <f t="shared" si="62"/>
        <v>161</v>
      </c>
      <c r="H205" s="31">
        <f t="shared" si="48"/>
        <v>23.423423423423422</v>
      </c>
      <c r="I205" s="31">
        <f t="shared" si="48"/>
        <v>52.529182879377437</v>
      </c>
      <c r="J205" s="31">
        <f t="shared" si="48"/>
        <v>43.75</v>
      </c>
    </row>
    <row r="206" spans="1:10" ht="12" customHeight="1" x14ac:dyDescent="0.25">
      <c r="A206" s="9" t="s">
        <v>89</v>
      </c>
      <c r="B206" s="25">
        <v>16</v>
      </c>
      <c r="C206" s="25">
        <v>7</v>
      </c>
      <c r="D206" s="25">
        <f t="shared" ref="D206:D212" si="63">+B206+C206</f>
        <v>23</v>
      </c>
      <c r="E206" s="25">
        <v>0</v>
      </c>
      <c r="F206" s="25">
        <v>4</v>
      </c>
      <c r="G206" s="25">
        <f t="shared" ref="G206:G212" si="64">+E206+F206</f>
        <v>4</v>
      </c>
      <c r="H206" s="13">
        <f t="shared" si="48"/>
        <v>0</v>
      </c>
      <c r="I206" s="13">
        <f t="shared" si="48"/>
        <v>57.142857142857139</v>
      </c>
      <c r="J206" s="13">
        <f t="shared" si="48"/>
        <v>17.391304347826086</v>
      </c>
    </row>
    <row r="207" spans="1:10" ht="12" customHeight="1" x14ac:dyDescent="0.25">
      <c r="A207" s="8" t="s">
        <v>88</v>
      </c>
      <c r="B207" s="25">
        <v>37</v>
      </c>
      <c r="C207" s="25">
        <v>53</v>
      </c>
      <c r="D207" s="25">
        <f t="shared" si="63"/>
        <v>90</v>
      </c>
      <c r="E207" s="25">
        <v>9</v>
      </c>
      <c r="F207" s="25">
        <v>26</v>
      </c>
      <c r="G207" s="25">
        <f t="shared" si="64"/>
        <v>35</v>
      </c>
      <c r="H207" s="13">
        <f t="shared" si="48"/>
        <v>24.324324324324326</v>
      </c>
      <c r="I207" s="13">
        <f t="shared" si="48"/>
        <v>49.056603773584904</v>
      </c>
      <c r="J207" s="13">
        <f t="shared" si="48"/>
        <v>38.888888888888893</v>
      </c>
    </row>
    <row r="208" spans="1:10" ht="12" customHeight="1" x14ac:dyDescent="0.25">
      <c r="A208" s="8" t="s">
        <v>87</v>
      </c>
      <c r="B208" s="25">
        <v>11</v>
      </c>
      <c r="C208" s="25">
        <v>73</v>
      </c>
      <c r="D208" s="25">
        <f t="shared" si="63"/>
        <v>84</v>
      </c>
      <c r="E208" s="25">
        <v>6</v>
      </c>
      <c r="F208" s="25">
        <v>42</v>
      </c>
      <c r="G208" s="25">
        <f t="shared" si="64"/>
        <v>48</v>
      </c>
      <c r="H208" s="13">
        <f t="shared" si="48"/>
        <v>54.54545454545454</v>
      </c>
      <c r="I208" s="13">
        <f t="shared" si="48"/>
        <v>57.534246575342465</v>
      </c>
      <c r="J208" s="13">
        <f t="shared" si="48"/>
        <v>57.142857142857139</v>
      </c>
    </row>
    <row r="209" spans="1:10" ht="12" customHeight="1" x14ac:dyDescent="0.25">
      <c r="A209" s="8" t="s">
        <v>90</v>
      </c>
      <c r="B209" s="25">
        <v>0</v>
      </c>
      <c r="C209" s="25">
        <v>0</v>
      </c>
      <c r="D209" s="25">
        <f t="shared" si="63"/>
        <v>0</v>
      </c>
      <c r="E209" s="25">
        <v>0</v>
      </c>
      <c r="F209" s="25">
        <v>0</v>
      </c>
      <c r="G209" s="25">
        <f t="shared" si="64"/>
        <v>0</v>
      </c>
      <c r="H209" s="13" t="e">
        <f t="shared" si="48"/>
        <v>#DIV/0!</v>
      </c>
      <c r="I209" s="13" t="e">
        <f t="shared" si="48"/>
        <v>#DIV/0!</v>
      </c>
      <c r="J209" s="13" t="e">
        <f t="shared" si="48"/>
        <v>#DIV/0!</v>
      </c>
    </row>
    <row r="210" spans="1:10" ht="12" customHeight="1" x14ac:dyDescent="0.25">
      <c r="A210" s="8" t="s">
        <v>68</v>
      </c>
      <c r="B210" s="25">
        <v>28</v>
      </c>
      <c r="C210" s="25">
        <v>16</v>
      </c>
      <c r="D210" s="25">
        <f t="shared" si="63"/>
        <v>44</v>
      </c>
      <c r="E210" s="25">
        <v>2</v>
      </c>
      <c r="F210" s="25">
        <v>7</v>
      </c>
      <c r="G210" s="25">
        <f t="shared" si="64"/>
        <v>9</v>
      </c>
      <c r="H210" s="13">
        <f t="shared" si="48"/>
        <v>7.1428571428571423</v>
      </c>
      <c r="I210" s="13">
        <f t="shared" si="48"/>
        <v>43.75</v>
      </c>
      <c r="J210" s="13">
        <f t="shared" si="48"/>
        <v>20.454545454545457</v>
      </c>
    </row>
    <row r="211" spans="1:10" ht="12" customHeight="1" x14ac:dyDescent="0.25">
      <c r="A211" s="8" t="s">
        <v>76</v>
      </c>
      <c r="B211" s="25">
        <v>14</v>
      </c>
      <c r="C211" s="25">
        <v>73</v>
      </c>
      <c r="D211" s="25">
        <f t="shared" si="63"/>
        <v>87</v>
      </c>
      <c r="E211" s="25">
        <v>6</v>
      </c>
      <c r="F211" s="25">
        <v>43</v>
      </c>
      <c r="G211" s="25">
        <f t="shared" si="64"/>
        <v>49</v>
      </c>
      <c r="H211" s="13">
        <f t="shared" si="48"/>
        <v>42.857142857142854</v>
      </c>
      <c r="I211" s="13">
        <f t="shared" si="48"/>
        <v>58.904109589041099</v>
      </c>
      <c r="J211" s="13">
        <f t="shared" si="48"/>
        <v>56.321839080459768</v>
      </c>
    </row>
    <row r="212" spans="1:10" ht="12" customHeight="1" x14ac:dyDescent="0.25">
      <c r="A212" s="8" t="s">
        <v>86</v>
      </c>
      <c r="B212" s="25">
        <v>5</v>
      </c>
      <c r="C212" s="25">
        <v>35</v>
      </c>
      <c r="D212" s="25">
        <f t="shared" si="63"/>
        <v>40</v>
      </c>
      <c r="E212" s="25">
        <v>3</v>
      </c>
      <c r="F212" s="25">
        <v>13</v>
      </c>
      <c r="G212" s="25">
        <f t="shared" si="64"/>
        <v>16</v>
      </c>
      <c r="H212" s="13">
        <f t="shared" ref="H212:J234" si="65">E212/B212*100</f>
        <v>60</v>
      </c>
      <c r="I212" s="13">
        <f t="shared" si="65"/>
        <v>37.142857142857146</v>
      </c>
      <c r="J212" s="13">
        <f t="shared" si="65"/>
        <v>40</v>
      </c>
    </row>
    <row r="213" spans="1:10" ht="12" customHeight="1" x14ac:dyDescent="0.25">
      <c r="A213" s="21" t="s">
        <v>41</v>
      </c>
      <c r="B213" s="6">
        <f t="shared" ref="B213:G213" si="66">SUM(B214:B220)</f>
        <v>50</v>
      </c>
      <c r="C213" s="6">
        <f t="shared" si="66"/>
        <v>96</v>
      </c>
      <c r="D213" s="6">
        <f t="shared" si="66"/>
        <v>146</v>
      </c>
      <c r="E213" s="6">
        <f t="shared" si="66"/>
        <v>11</v>
      </c>
      <c r="F213" s="6">
        <f t="shared" si="66"/>
        <v>27</v>
      </c>
      <c r="G213" s="6">
        <f t="shared" si="66"/>
        <v>38</v>
      </c>
      <c r="H213" s="31">
        <f t="shared" si="65"/>
        <v>22</v>
      </c>
      <c r="I213" s="31">
        <f t="shared" si="65"/>
        <v>28.125</v>
      </c>
      <c r="J213" s="31">
        <f t="shared" si="65"/>
        <v>26.027397260273972</v>
      </c>
    </row>
    <row r="214" spans="1:10" ht="12" customHeight="1" x14ac:dyDescent="0.25">
      <c r="A214" s="8" t="s">
        <v>79</v>
      </c>
      <c r="B214" s="25">
        <v>6</v>
      </c>
      <c r="C214" s="25">
        <v>16</v>
      </c>
      <c r="D214" s="25">
        <f t="shared" ref="D214:D220" si="67">+B214+C214</f>
        <v>22</v>
      </c>
      <c r="E214" s="25">
        <v>3</v>
      </c>
      <c r="F214" s="25">
        <v>7</v>
      </c>
      <c r="G214" s="25">
        <f t="shared" ref="G214:G220" si="68">+E214+F214</f>
        <v>10</v>
      </c>
      <c r="H214" s="13">
        <f t="shared" si="65"/>
        <v>50</v>
      </c>
      <c r="I214" s="13">
        <f t="shared" si="65"/>
        <v>43.75</v>
      </c>
      <c r="J214" s="13">
        <f t="shared" si="65"/>
        <v>45.454545454545453</v>
      </c>
    </row>
    <row r="215" spans="1:10" ht="12" customHeight="1" x14ac:dyDescent="0.25">
      <c r="A215" s="8" t="s">
        <v>84</v>
      </c>
      <c r="B215" s="25">
        <v>1</v>
      </c>
      <c r="C215" s="25">
        <v>6</v>
      </c>
      <c r="D215" s="25">
        <f t="shared" si="67"/>
        <v>7</v>
      </c>
      <c r="E215" s="25">
        <v>0</v>
      </c>
      <c r="F215" s="25">
        <v>0</v>
      </c>
      <c r="G215" s="25">
        <f t="shared" si="68"/>
        <v>0</v>
      </c>
      <c r="H215" s="13">
        <f t="shared" si="65"/>
        <v>0</v>
      </c>
      <c r="I215" s="13">
        <f t="shared" si="65"/>
        <v>0</v>
      </c>
      <c r="J215" s="13">
        <f t="shared" si="65"/>
        <v>0</v>
      </c>
    </row>
    <row r="216" spans="1:10" ht="12" customHeight="1" x14ac:dyDescent="0.25">
      <c r="A216" s="8" t="s">
        <v>85</v>
      </c>
      <c r="B216" s="25">
        <v>18</v>
      </c>
      <c r="C216" s="25">
        <v>31</v>
      </c>
      <c r="D216" s="25">
        <f t="shared" si="67"/>
        <v>49</v>
      </c>
      <c r="E216" s="25">
        <v>2</v>
      </c>
      <c r="F216" s="25">
        <v>6</v>
      </c>
      <c r="G216" s="25">
        <f t="shared" si="68"/>
        <v>8</v>
      </c>
      <c r="H216" s="13">
        <f t="shared" si="65"/>
        <v>11.111111111111111</v>
      </c>
      <c r="I216" s="13">
        <f t="shared" si="65"/>
        <v>19.35483870967742</v>
      </c>
      <c r="J216" s="13">
        <f t="shared" si="65"/>
        <v>16.326530612244898</v>
      </c>
    </row>
    <row r="217" spans="1:10" ht="12" customHeight="1" x14ac:dyDescent="0.25">
      <c r="A217" s="8" t="s">
        <v>82</v>
      </c>
      <c r="B217" s="25">
        <v>1</v>
      </c>
      <c r="C217" s="25">
        <v>1</v>
      </c>
      <c r="D217" s="25">
        <f t="shared" si="67"/>
        <v>2</v>
      </c>
      <c r="E217" s="25">
        <v>0</v>
      </c>
      <c r="F217" s="25">
        <v>0</v>
      </c>
      <c r="G217" s="25">
        <f t="shared" si="68"/>
        <v>0</v>
      </c>
      <c r="H217" s="13">
        <f t="shared" si="65"/>
        <v>0</v>
      </c>
      <c r="I217" s="13">
        <f t="shared" si="65"/>
        <v>0</v>
      </c>
      <c r="J217" s="13">
        <f t="shared" si="65"/>
        <v>0</v>
      </c>
    </row>
    <row r="218" spans="1:10" ht="12" customHeight="1" x14ac:dyDescent="0.25">
      <c r="A218" s="8" t="s">
        <v>83</v>
      </c>
      <c r="B218" s="25">
        <v>10</v>
      </c>
      <c r="C218" s="25">
        <v>8</v>
      </c>
      <c r="D218" s="25">
        <f t="shared" si="67"/>
        <v>18</v>
      </c>
      <c r="E218" s="25">
        <v>4</v>
      </c>
      <c r="F218" s="25">
        <v>5</v>
      </c>
      <c r="G218" s="25">
        <f t="shared" si="68"/>
        <v>9</v>
      </c>
      <c r="H218" s="13">
        <f t="shared" si="65"/>
        <v>40</v>
      </c>
      <c r="I218" s="13">
        <f t="shared" si="65"/>
        <v>62.5</v>
      </c>
      <c r="J218" s="13">
        <f t="shared" si="65"/>
        <v>50</v>
      </c>
    </row>
    <row r="219" spans="1:10" ht="12" customHeight="1" x14ac:dyDescent="0.25">
      <c r="A219" s="8" t="s">
        <v>80</v>
      </c>
      <c r="B219" s="25">
        <v>1</v>
      </c>
      <c r="C219" s="25">
        <v>2</v>
      </c>
      <c r="D219" s="25">
        <f t="shared" si="67"/>
        <v>3</v>
      </c>
      <c r="E219" s="25">
        <v>0</v>
      </c>
      <c r="F219" s="25">
        <v>0</v>
      </c>
      <c r="G219" s="25">
        <f t="shared" si="68"/>
        <v>0</v>
      </c>
      <c r="H219" s="13">
        <f t="shared" si="65"/>
        <v>0</v>
      </c>
      <c r="I219" s="13">
        <f t="shared" si="65"/>
        <v>0</v>
      </c>
      <c r="J219" s="13">
        <f t="shared" si="65"/>
        <v>0</v>
      </c>
    </row>
    <row r="220" spans="1:10" ht="12" customHeight="1" x14ac:dyDescent="0.25">
      <c r="A220" s="8" t="s">
        <v>81</v>
      </c>
      <c r="B220" s="25">
        <v>13</v>
      </c>
      <c r="C220" s="25">
        <v>32</v>
      </c>
      <c r="D220" s="25">
        <f t="shared" si="67"/>
        <v>45</v>
      </c>
      <c r="E220" s="25">
        <v>2</v>
      </c>
      <c r="F220" s="25">
        <v>9</v>
      </c>
      <c r="G220" s="25">
        <f t="shared" si="68"/>
        <v>11</v>
      </c>
      <c r="H220" s="13">
        <f t="shared" si="65"/>
        <v>15.384615384615385</v>
      </c>
      <c r="I220" s="13">
        <f t="shared" si="65"/>
        <v>28.125</v>
      </c>
      <c r="J220" s="13">
        <f t="shared" si="65"/>
        <v>24.444444444444443</v>
      </c>
    </row>
    <row r="221" spans="1:10" ht="12" customHeight="1" x14ac:dyDescent="0.25">
      <c r="A221" s="21" t="s">
        <v>42</v>
      </c>
      <c r="B221" s="6">
        <f t="shared" ref="B221:G221" si="69">SUM(B222:B225)</f>
        <v>23</v>
      </c>
      <c r="C221" s="6">
        <f t="shared" si="69"/>
        <v>50</v>
      </c>
      <c r="D221" s="6">
        <f t="shared" si="69"/>
        <v>73</v>
      </c>
      <c r="E221" s="6">
        <f t="shared" si="69"/>
        <v>9</v>
      </c>
      <c r="F221" s="6">
        <f t="shared" si="69"/>
        <v>24</v>
      </c>
      <c r="G221" s="6">
        <f t="shared" si="69"/>
        <v>33</v>
      </c>
      <c r="H221" s="31">
        <f t="shared" si="65"/>
        <v>39.130434782608695</v>
      </c>
      <c r="I221" s="31">
        <f t="shared" si="65"/>
        <v>48</v>
      </c>
      <c r="J221" s="31">
        <f t="shared" si="65"/>
        <v>45.205479452054789</v>
      </c>
    </row>
    <row r="222" spans="1:10" ht="12" customHeight="1" x14ac:dyDescent="0.25">
      <c r="A222" s="8" t="s">
        <v>79</v>
      </c>
      <c r="B222" s="25">
        <v>7</v>
      </c>
      <c r="C222" s="25">
        <v>4</v>
      </c>
      <c r="D222" s="25">
        <f>+B222+C222</f>
        <v>11</v>
      </c>
      <c r="E222" s="25">
        <v>1</v>
      </c>
      <c r="F222" s="25">
        <v>0</v>
      </c>
      <c r="G222" s="25">
        <f>+E222+F222</f>
        <v>1</v>
      </c>
      <c r="H222" s="13">
        <f t="shared" si="65"/>
        <v>14.285714285714285</v>
      </c>
      <c r="I222" s="13">
        <f t="shared" si="65"/>
        <v>0</v>
      </c>
      <c r="J222" s="13">
        <f t="shared" si="65"/>
        <v>9.0909090909090917</v>
      </c>
    </row>
    <row r="223" spans="1:10" ht="12" customHeight="1" x14ac:dyDescent="0.25">
      <c r="A223" s="8" t="s">
        <v>78</v>
      </c>
      <c r="B223" s="25">
        <v>3</v>
      </c>
      <c r="C223" s="25">
        <v>8</v>
      </c>
      <c r="D223" s="25">
        <f>+B223+C223</f>
        <v>11</v>
      </c>
      <c r="E223" s="25">
        <v>2</v>
      </c>
      <c r="F223" s="25">
        <v>7</v>
      </c>
      <c r="G223" s="25">
        <f>+E223+F223</f>
        <v>9</v>
      </c>
      <c r="H223" s="13">
        <f t="shared" si="65"/>
        <v>66.666666666666657</v>
      </c>
      <c r="I223" s="13">
        <f t="shared" si="65"/>
        <v>87.5</v>
      </c>
      <c r="J223" s="13">
        <f t="shared" si="65"/>
        <v>81.818181818181827</v>
      </c>
    </row>
    <row r="224" spans="1:10" ht="12" customHeight="1" x14ac:dyDescent="0.25">
      <c r="A224" s="8" t="s">
        <v>77</v>
      </c>
      <c r="B224" s="25">
        <v>7</v>
      </c>
      <c r="C224" s="25">
        <v>14</v>
      </c>
      <c r="D224" s="25">
        <f>+B224+C224</f>
        <v>21</v>
      </c>
      <c r="E224" s="25">
        <v>4</v>
      </c>
      <c r="F224" s="25">
        <v>4</v>
      </c>
      <c r="G224" s="25">
        <f>+E224+F224</f>
        <v>8</v>
      </c>
      <c r="H224" s="13">
        <f t="shared" si="65"/>
        <v>57.142857142857139</v>
      </c>
      <c r="I224" s="13">
        <f t="shared" si="65"/>
        <v>28.571428571428569</v>
      </c>
      <c r="J224" s="13">
        <f t="shared" si="65"/>
        <v>38.095238095238095</v>
      </c>
    </row>
    <row r="225" spans="1:10" ht="12" customHeight="1" x14ac:dyDescent="0.25">
      <c r="A225" s="8" t="s">
        <v>76</v>
      </c>
      <c r="B225" s="25">
        <v>6</v>
      </c>
      <c r="C225" s="25">
        <v>24</v>
      </c>
      <c r="D225" s="25">
        <f>+B225+C225</f>
        <v>30</v>
      </c>
      <c r="E225" s="25">
        <v>2</v>
      </c>
      <c r="F225" s="25">
        <v>13</v>
      </c>
      <c r="G225" s="25">
        <f>+E225+F225</f>
        <v>15</v>
      </c>
      <c r="H225" s="13">
        <f t="shared" si="65"/>
        <v>33.333333333333329</v>
      </c>
      <c r="I225" s="13">
        <f t="shared" si="65"/>
        <v>54.166666666666664</v>
      </c>
      <c r="J225" s="13">
        <f t="shared" si="65"/>
        <v>50</v>
      </c>
    </row>
    <row r="226" spans="1:10" ht="12" customHeight="1" x14ac:dyDescent="0.25">
      <c r="A226" s="21" t="s">
        <v>49</v>
      </c>
      <c r="B226" s="6">
        <f t="shared" ref="B226:G226" si="70">SUM(B227:B228)</f>
        <v>20</v>
      </c>
      <c r="C226" s="6">
        <f t="shared" si="70"/>
        <v>66</v>
      </c>
      <c r="D226" s="6">
        <f t="shared" si="70"/>
        <v>86</v>
      </c>
      <c r="E226" s="6">
        <f t="shared" si="70"/>
        <v>11</v>
      </c>
      <c r="F226" s="6">
        <f t="shared" si="70"/>
        <v>48</v>
      </c>
      <c r="G226" s="6">
        <f t="shared" si="70"/>
        <v>59</v>
      </c>
      <c r="H226" s="31">
        <f t="shared" si="65"/>
        <v>55.000000000000007</v>
      </c>
      <c r="I226" s="31">
        <f t="shared" si="65"/>
        <v>72.727272727272734</v>
      </c>
      <c r="J226" s="31">
        <f t="shared" si="65"/>
        <v>68.604651162790702</v>
      </c>
    </row>
    <row r="227" spans="1:10" ht="12" customHeight="1" x14ac:dyDescent="0.25">
      <c r="A227" s="8" t="s">
        <v>71</v>
      </c>
      <c r="B227" s="25">
        <v>8</v>
      </c>
      <c r="C227" s="25">
        <v>15</v>
      </c>
      <c r="D227" s="25">
        <f>+B227+C227</f>
        <v>23</v>
      </c>
      <c r="E227" s="25">
        <v>2</v>
      </c>
      <c r="F227" s="25">
        <v>8</v>
      </c>
      <c r="G227" s="25">
        <f>+E227+F227</f>
        <v>10</v>
      </c>
      <c r="H227" s="13">
        <f t="shared" si="65"/>
        <v>25</v>
      </c>
      <c r="I227" s="13">
        <f t="shared" si="65"/>
        <v>53.333333333333336</v>
      </c>
      <c r="J227" s="13">
        <f t="shared" si="65"/>
        <v>43.478260869565219</v>
      </c>
    </row>
    <row r="228" spans="1:10" ht="12" customHeight="1" x14ac:dyDescent="0.25">
      <c r="A228" s="8" t="s">
        <v>70</v>
      </c>
      <c r="B228" s="25">
        <v>12</v>
      </c>
      <c r="C228" s="25">
        <v>51</v>
      </c>
      <c r="D228" s="25">
        <f>+B228+C228</f>
        <v>63</v>
      </c>
      <c r="E228" s="25">
        <v>9</v>
      </c>
      <c r="F228" s="25">
        <v>40</v>
      </c>
      <c r="G228" s="25">
        <f>+E228+F228</f>
        <v>49</v>
      </c>
      <c r="H228" s="13">
        <f t="shared" si="65"/>
        <v>75</v>
      </c>
      <c r="I228" s="13">
        <f t="shared" si="65"/>
        <v>78.431372549019613</v>
      </c>
      <c r="J228" s="13">
        <f t="shared" si="65"/>
        <v>77.777777777777786</v>
      </c>
    </row>
    <row r="229" spans="1:10" ht="12" customHeight="1" x14ac:dyDescent="0.25">
      <c r="A229" s="21" t="s">
        <v>4</v>
      </c>
      <c r="B229" s="6">
        <f t="shared" ref="B229:G229" si="71">SUM(B230:B233)</f>
        <v>90</v>
      </c>
      <c r="C229" s="6">
        <f t="shared" si="71"/>
        <v>70</v>
      </c>
      <c r="D229" s="6">
        <f t="shared" si="71"/>
        <v>160</v>
      </c>
      <c r="E229" s="6">
        <f t="shared" si="71"/>
        <v>22</v>
      </c>
      <c r="F229" s="6">
        <f t="shared" si="71"/>
        <v>23</v>
      </c>
      <c r="G229" s="6">
        <f t="shared" si="71"/>
        <v>45</v>
      </c>
      <c r="H229" s="31">
        <f t="shared" si="65"/>
        <v>24.444444444444443</v>
      </c>
      <c r="I229" s="31">
        <f t="shared" si="65"/>
        <v>32.857142857142854</v>
      </c>
      <c r="J229" s="31">
        <f t="shared" si="65"/>
        <v>28.125</v>
      </c>
    </row>
    <row r="230" spans="1:10" ht="12" customHeight="1" x14ac:dyDescent="0.25">
      <c r="A230" s="8" t="s">
        <v>153</v>
      </c>
      <c r="B230" s="25">
        <v>21</v>
      </c>
      <c r="C230" s="25">
        <v>18</v>
      </c>
      <c r="D230" s="25">
        <f>+B230+C230</f>
        <v>39</v>
      </c>
      <c r="E230" s="25">
        <v>6</v>
      </c>
      <c r="F230" s="25">
        <v>8</v>
      </c>
      <c r="G230" s="25">
        <f>+E230+F230</f>
        <v>14</v>
      </c>
      <c r="H230" s="13">
        <f t="shared" si="65"/>
        <v>28.571428571428569</v>
      </c>
      <c r="I230" s="13">
        <f t="shared" si="65"/>
        <v>44.444444444444443</v>
      </c>
      <c r="J230" s="13">
        <f t="shared" si="65"/>
        <v>35.897435897435898</v>
      </c>
    </row>
    <row r="231" spans="1:10" ht="12" customHeight="1" x14ac:dyDescent="0.25">
      <c r="A231" s="8" t="s">
        <v>69</v>
      </c>
      <c r="B231" s="25">
        <v>25</v>
      </c>
      <c r="C231" s="25">
        <v>11</v>
      </c>
      <c r="D231" s="25">
        <f>+B231+C231</f>
        <v>36</v>
      </c>
      <c r="E231" s="25">
        <v>4</v>
      </c>
      <c r="F231" s="25">
        <v>4</v>
      </c>
      <c r="G231" s="25">
        <f>+E231+F231</f>
        <v>8</v>
      </c>
      <c r="H231" s="13">
        <f t="shared" si="65"/>
        <v>16</v>
      </c>
      <c r="I231" s="13">
        <f t="shared" si="65"/>
        <v>36.363636363636367</v>
      </c>
      <c r="J231" s="13">
        <f t="shared" si="65"/>
        <v>22.222222222222221</v>
      </c>
    </row>
    <row r="232" spans="1:10" ht="12" customHeight="1" x14ac:dyDescent="0.25">
      <c r="A232" s="8" t="s">
        <v>154</v>
      </c>
      <c r="B232" s="25">
        <v>14</v>
      </c>
      <c r="C232" s="25">
        <v>8</v>
      </c>
      <c r="D232" s="25">
        <f>+B232+C232</f>
        <v>22</v>
      </c>
      <c r="E232" s="25">
        <v>9</v>
      </c>
      <c r="F232" s="25">
        <v>4</v>
      </c>
      <c r="G232" s="25">
        <f>+E232+F232</f>
        <v>13</v>
      </c>
      <c r="H232" s="13">
        <f t="shared" si="65"/>
        <v>64.285714285714292</v>
      </c>
      <c r="I232" s="13">
        <f t="shared" si="65"/>
        <v>50</v>
      </c>
      <c r="J232" s="13">
        <f t="shared" si="65"/>
        <v>59.090909090909093</v>
      </c>
    </row>
    <row r="233" spans="1:10" ht="12" customHeight="1" x14ac:dyDescent="0.25">
      <c r="A233" s="8" t="s">
        <v>68</v>
      </c>
      <c r="B233" s="25">
        <v>30</v>
      </c>
      <c r="C233" s="25">
        <v>33</v>
      </c>
      <c r="D233" s="25">
        <f>+B233+C233</f>
        <v>63</v>
      </c>
      <c r="E233" s="25">
        <v>3</v>
      </c>
      <c r="F233" s="25">
        <v>7</v>
      </c>
      <c r="G233" s="25">
        <f>+E233+F233</f>
        <v>10</v>
      </c>
      <c r="H233" s="13">
        <f t="shared" si="65"/>
        <v>10</v>
      </c>
      <c r="I233" s="13">
        <f t="shared" si="65"/>
        <v>21.212121212121211</v>
      </c>
      <c r="J233" s="13">
        <f t="shared" si="65"/>
        <v>15.873015873015872</v>
      </c>
    </row>
    <row r="234" spans="1:10" ht="12" customHeight="1" x14ac:dyDescent="0.25">
      <c r="A234" s="2" t="s">
        <v>45</v>
      </c>
      <c r="B234" s="29">
        <f t="shared" ref="B234:G234" si="72">B8+B107+B199</f>
        <v>3550</v>
      </c>
      <c r="C234" s="29">
        <f t="shared" si="72"/>
        <v>5281</v>
      </c>
      <c r="D234" s="29">
        <f t="shared" si="72"/>
        <v>8831</v>
      </c>
      <c r="E234" s="29">
        <f t="shared" si="72"/>
        <v>2117</v>
      </c>
      <c r="F234" s="29">
        <f t="shared" si="72"/>
        <v>3535</v>
      </c>
      <c r="G234" s="29">
        <f t="shared" si="72"/>
        <v>5652</v>
      </c>
      <c r="H234" s="29">
        <f t="shared" si="65"/>
        <v>59.633802816901408</v>
      </c>
      <c r="I234" s="29">
        <f t="shared" si="65"/>
        <v>66.938079909108126</v>
      </c>
      <c r="J234" s="29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7" t="s">
        <v>2</v>
      </c>
      <c r="B236" s="7"/>
      <c r="C236" s="7"/>
      <c r="D236" s="7"/>
      <c r="E236" s="1"/>
      <c r="F236" s="1"/>
      <c r="G236" s="1"/>
      <c r="H236" s="1"/>
      <c r="I236" s="1"/>
      <c r="J236" s="7"/>
    </row>
    <row r="237" spans="1:10" x14ac:dyDescent="0.25">
      <c r="A237" s="7"/>
      <c r="B237" s="7"/>
      <c r="C237" s="7"/>
      <c r="D237" s="7"/>
      <c r="E237" s="1"/>
      <c r="F237" s="1"/>
      <c r="G237" s="1"/>
      <c r="H237" s="1"/>
      <c r="I237" s="1"/>
      <c r="J237" s="7"/>
    </row>
    <row r="238" spans="1:10" ht="24" customHeight="1" x14ac:dyDescent="0.25">
      <c r="A238" s="20" t="s">
        <v>163</v>
      </c>
      <c r="B238" s="86" t="s">
        <v>177</v>
      </c>
      <c r="C238" s="86"/>
      <c r="D238" s="86"/>
      <c r="E238" s="86"/>
      <c r="F238" s="86"/>
      <c r="G238" s="86"/>
      <c r="H238" s="86"/>
      <c r="I238" s="86"/>
      <c r="J238" s="86"/>
    </row>
    <row r="239" spans="1:10" x14ac:dyDescent="0.25">
      <c r="A239" s="20" t="s">
        <v>164</v>
      </c>
      <c r="B239" s="86" t="s">
        <v>178</v>
      </c>
      <c r="C239" s="86"/>
      <c r="D239" s="86"/>
      <c r="E239" s="86"/>
      <c r="F239" s="86"/>
      <c r="G239" s="86"/>
      <c r="H239" s="86"/>
      <c r="I239" s="86"/>
      <c r="J239" s="86"/>
    </row>
    <row r="240" spans="1:10" x14ac:dyDescent="0.25">
      <c r="A240" s="7"/>
      <c r="B240" s="86"/>
      <c r="C240" s="86"/>
      <c r="D240" s="86"/>
      <c r="E240" s="86"/>
      <c r="F240" s="86"/>
      <c r="G240" s="86"/>
      <c r="H240" s="86"/>
      <c r="I240" s="86"/>
      <c r="J240" s="86"/>
    </row>
    <row r="241" spans="1:10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x14ac:dyDescent="0.25">
      <c r="A242" s="87" t="s">
        <v>156</v>
      </c>
      <c r="B242" s="88" t="s">
        <v>165</v>
      </c>
      <c r="C242" s="88"/>
      <c r="D242" s="88"/>
      <c r="E242" s="88"/>
      <c r="F242" s="7"/>
      <c r="G242" s="11"/>
      <c r="H242" s="11"/>
      <c r="I242" s="11"/>
      <c r="J242" s="7"/>
    </row>
    <row r="243" spans="1:10" x14ac:dyDescent="0.25">
      <c r="A243" s="87"/>
      <c r="B243" s="89" t="s">
        <v>166</v>
      </c>
      <c r="C243" s="89"/>
      <c r="D243" s="89"/>
      <c r="E243" s="89"/>
      <c r="F243" s="7"/>
      <c r="G243" s="11"/>
      <c r="H243" s="11"/>
      <c r="I243" s="11"/>
      <c r="J243" s="7"/>
    </row>
    <row r="244" spans="1:10" x14ac:dyDescent="0.25">
      <c r="A244" s="7"/>
      <c r="B244" s="7"/>
      <c r="C244" s="7"/>
      <c r="D244" s="7"/>
      <c r="E244" s="7"/>
      <c r="F244" s="7"/>
      <c r="G244" s="11"/>
      <c r="H244" s="11"/>
      <c r="I244" s="11"/>
      <c r="J244" s="7"/>
    </row>
    <row r="245" spans="1:10" x14ac:dyDescent="0.25">
      <c r="A245" s="7"/>
      <c r="B245" s="7" t="s">
        <v>155</v>
      </c>
      <c r="C245" s="7"/>
      <c r="D245" s="7"/>
      <c r="E245" s="7"/>
      <c r="F245" s="7"/>
      <c r="G245" s="11"/>
      <c r="H245" s="11"/>
      <c r="I245" s="11"/>
      <c r="J245" s="7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26 Mat to Fac y Car</vt:lpstr>
      <vt:lpstr>27 Egresados y Titulados OK</vt:lpstr>
      <vt:lpstr>'26 Mat to Fac y Car'!Área_de_impresión</vt:lpstr>
      <vt:lpstr>'27 Egresados y Titulados OK'!Área_de_impresión</vt:lpstr>
      <vt:lpstr>'26 Mat to Fac y Car'!Títulos_a_imprimir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