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C0E6A7EA-AF76-45BF-8B58-DFDBF2B4FA6A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30 Titulados DCE" sheetId="40105" r:id="rId2"/>
  </sheets>
  <definedNames>
    <definedName name="_xlnm._FilterDatabase" localSheetId="1" hidden="1">'30 Titulados DCE'!$A$6:$R$271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'30 Titulados DCE'!$A$4:$R$296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DATE(YEAR('30 Titulados DCE'!Inicio_prestamo),MONTH('30 Titulados DCE'!Inicio_prestamo)+Payment_Number,DAY('30 Titulados DCE'!Inicio_prestamo))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1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MATCH(0.01,'30 Titulados DCE'!Saldo_final,-1)+1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OFFSET('30 Titulados DCE'!Impresión_completa,0,0,'30 Titulados DCE'!Última_fila)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'30 Titulados DCE'!$4:$6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IF('30 Titulados DCE'!Valores_especificados,'30 Titulados DCE'!Fila_de_encabezado+'30 Titulados DCE'!Número_de_pagos,'30 Titulados DCE'!Fila_de_encabezado)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IF('30 Titulados DCE'!Importe_del_préstamo*'30 Titulados DCE'!Tasa_de_interés*'30 Titulados DCE'!Años_préstamo*'30 Titulados DCE'!Inicio_prestamo&gt;0,1,0)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Titles" localSheetId="1" hidden="1">'30 Titulados DCE'!$A$3:$IC$6</definedName>
    <definedName name="Z_C33438F8_5C83_49E6_95E7_3E9114ADD6F1_.wvu.PrintTitles" localSheetId="1" hidden="1">'30 Titulados DCE'!$A$3:$IC$6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<sst xmlns="http://schemas.openxmlformats.org/spreadsheetml/2006/main" count="615" uniqueCount="294">
  <si>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</si>
  <si>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</si>
  <si>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</si>
  <si>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</si>
  <si>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</si>
  <si>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</si>
  <si>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</si>
  <si>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</si>
  <si>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</si>
  <si>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</si>
  <si>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</si>
  <si>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</si>
  <si>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</si>
  <si>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</si>
  <si>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</si>
  <si>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</si>
  <si>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</si>
  <si>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</si>
  <si>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</si>
  <si>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</si>
  <si>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</si>
  <si>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</si>
  <si>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</si>
  <si>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</si>
  <si>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</si>
  <si>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</si>
  <si>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</si>
  <si>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</si>
  <si>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</si>
  <si>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</si>
  <si>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</si>
  <si>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</si>
  <si>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</si>
  <si>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</si>
  <si>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</si>
  <si>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</si>
  <si>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</si>
  <si>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</si>
  <si>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</si>
  <si>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</si>
  <si>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</si>
  <si>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</si>
  <si>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</si>
  <si>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</si>
  <si>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Técnico Superior Universitario en Arboricultura</t>
  </si>
  <si>
    <t>Espacio académico / Programa educativo</t>
  </si>
  <si>
    <t>H</t>
  </si>
  <si>
    <t>M</t>
  </si>
  <si>
    <t>Tejupilco</t>
  </si>
  <si>
    <t>T</t>
  </si>
  <si>
    <t>Índice de titulación global</t>
  </si>
  <si>
    <t>Escuela</t>
  </si>
  <si>
    <t>Artes Escénicas</t>
  </si>
  <si>
    <t>Acolman</t>
  </si>
  <si>
    <t>Tesis</t>
  </si>
  <si>
    <t>Aprovechamiento</t>
  </si>
  <si>
    <t>Ensayo</t>
  </si>
  <si>
    <t>Memoria</t>
  </si>
  <si>
    <t>Memoria de experiencia laboral</t>
  </si>
  <si>
    <t>Artículo</t>
  </si>
  <si>
    <t>Tesina</t>
  </si>
  <si>
    <t>Reporte</t>
  </si>
  <si>
    <t>Reporte de aplicación de conocimientos</t>
  </si>
  <si>
    <t>Reporte de servicio social en el área de la salud</t>
  </si>
  <si>
    <t>Reporte de autoempleo profesional</t>
  </si>
  <si>
    <t>Obra artística</t>
  </si>
  <si>
    <t>Créditos de estudios avanzados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</si>
  <si>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</si>
  <si>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</si>
  <si>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</si>
  <si>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</si>
  <si>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</si>
  <si>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</si>
  <si>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EGEL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</si>
  <si>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</si>
  <si>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</si>
  <si>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</si>
  <si>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</si>
  <si>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</si>
  <si>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</si>
  <si>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</si>
  <si>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</si>
  <si>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</si>
  <si>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</si>
  <si>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</si>
  <si>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</si>
  <si>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</si>
  <si>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</si>
  <si>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</si>
  <si>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</si>
  <si>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</si>
  <si>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</si>
  <si>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</si>
  <si>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</si>
  <si>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</si>
  <si>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</si>
  <si>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</si>
  <si>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</si>
  <si>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</si>
  <si>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</si>
  <si>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</si>
  <si>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</si>
  <si>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</si>
  <si>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</si>
  <si>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</si>
  <si>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</si>
  <si>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</si>
  <si>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</si>
  <si>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</si>
  <si>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</si>
  <si>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</si>
  <si>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</si>
  <si>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</si>
  <si>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</si>
  <si>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</si>
  <si>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</si>
  <si>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</si>
  <si>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</si>
  <si>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</si>
  <si>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</si>
  <si>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</si>
  <si>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</si>
  <si>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</si>
  <si>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</si>
  <si>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</si>
  <si>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</si>
  <si>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</si>
  <si>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</si>
  <si>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</si>
  <si>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</si>
  <si>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</si>
  <si>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 xml:space="preserve">Licenciatura en Geología Ambiental y Recursos Hídricos </t>
  </si>
  <si>
    <t>Licenciatura en Geoinformática</t>
  </si>
  <si>
    <t>Licenciatura en Geografía</t>
  </si>
  <si>
    <t>Licenciatura en Gerontología</t>
  </si>
  <si>
    <t>Licenciatura en Relaciones Económicas Internacionales (a distancia)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</si>
  <si>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</si>
  <si>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</si>
  <si>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</si>
  <si>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</si>
  <si>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</si>
  <si>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</si>
  <si>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</si>
  <si>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</si>
  <si>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</si>
  <si>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</si>
  <si>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</si>
  <si>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</si>
  <si>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</si>
  <si>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</si>
  <si>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</si>
  <si>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</si>
  <si>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</si>
  <si>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</si>
  <si>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</si>
  <si>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 xml:space="preserve">Licenciatura en Ingeniería en Sistemas Energéticos Sustentables </t>
  </si>
  <si>
    <t xml:space="preserve">Licenciatura en Biotecnología </t>
  </si>
  <si>
    <t xml:space="preserve">Licenciatura en Psicología </t>
  </si>
  <si>
    <t>Licenciatura en Geología Ambiental y Recursos Hídricos</t>
  </si>
  <si>
    <t xml:space="preserve">Licenciatura en Mercadotecnia 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</si>
  <si>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</si>
  <si>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</si>
  <si>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</si>
  <si>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</si>
  <si>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</si>
  <si>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</si>
  <si>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</si>
  <si>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</si>
  <si>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</si>
  <si>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</si>
  <si>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</si>
  <si>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</si>
  <si>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</si>
  <si>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</si>
  <si>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</si>
  <si>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</si>
  <si>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</si>
  <si>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</si>
  <si>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</si>
  <si>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</si>
  <si>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</si>
  <si>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</si>
  <si>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</si>
  <si>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Bioingeniería Medica</t>
  </si>
  <si>
    <t xml:space="preserve">Licenciatura en Derecho </t>
  </si>
  <si>
    <t>Licenciatura en Medios Alternos de Solución de Conflictos (mixta)</t>
  </si>
  <si>
    <t>Licenciatura en Enfermería (mixta)</t>
  </si>
  <si>
    <t>Licenciatura en Antropología Social (mixta)</t>
  </si>
  <si>
    <t>Licenciatura en Biología (mixta)</t>
  </si>
  <si>
    <t>Licenciatura en Psicología (mixta)</t>
  </si>
  <si>
    <t>Licenciatura en Trabajo Social (mixta)</t>
  </si>
  <si>
    <t>Licenciatura en Ciencias Políticas y Administración Pública (mixta)</t>
  </si>
  <si>
    <t>Licenciatura en Comunicación (mixta)</t>
  </si>
  <si>
    <t>Licenciatura en Sociología (mixta)</t>
  </si>
  <si>
    <t>Licenciatura en Administración (mixta)</t>
  </si>
  <si>
    <t>Licenciatura en Contaduría (mixta)</t>
  </si>
  <si>
    <t>Licenciatura en Informática Administrativa (mixta)</t>
  </si>
  <si>
    <t>Licenciatura en Mercadotecnia (mixta)</t>
  </si>
  <si>
    <t>Licenciatura en Geoinformática (mixta)</t>
  </si>
  <si>
    <t>Licenciatura en Geología Ambiental y Recursos Hídricos (mixta)</t>
  </si>
  <si>
    <t>Licenciatura en Gastronomía (mixta)</t>
  </si>
  <si>
    <t>Licenciatura en Turismo (mixta)</t>
  </si>
  <si>
    <t>Artículo especializado para publicar</t>
  </si>
  <si>
    <t>Reporte de residencia de investigación</t>
  </si>
  <si>
    <t xml:space="preserve">Licenciatura en Turismo </t>
  </si>
  <si>
    <t xml:space="preserve">Licenciatura en Enfermería </t>
  </si>
  <si>
    <t>EGEL: Exámenes Generales para el Egreso de la Licenciatura.</t>
  </si>
  <si>
    <t>Licenciatura en Médico Cirujano</t>
  </si>
  <si>
    <t>Técnico Superior en Trabajo Social</t>
  </si>
  <si>
    <t xml:space="preserve"> Licenciatura en Gestión de la Información en Redes Sociales</t>
  </si>
  <si>
    <t>Centro universitario UAEM</t>
  </si>
  <si>
    <t xml:space="preserve">Licenciatura en Lenguas </t>
  </si>
  <si>
    <t xml:space="preserve">Licenciatura en Administración y Promoción de la Obra Urbana </t>
  </si>
  <si>
    <t xml:space="preserve">Licenciatura en Administración </t>
  </si>
  <si>
    <t xml:space="preserve">Licenciatura en Informática Administrativa </t>
  </si>
  <si>
    <t xml:space="preserve">Licenciatura en Geoinformática </t>
  </si>
  <si>
    <t xml:space="preserve">Licenciatura en Contaduría </t>
  </si>
  <si>
    <t>Fuente: Secretaría de Docencia, UAEMEX.</t>
  </si>
  <si>
    <t xml:space="preserve">Licenciatura en Danza </t>
  </si>
  <si>
    <t>Personas tituladas global de estudios profesionales por modalidad 2023-2024</t>
  </si>
  <si>
    <t xml:space="preserve">Licenciatura en Comunicación </t>
  </si>
  <si>
    <t xml:space="preserve">Licenciatura en Gastronomía </t>
  </si>
  <si>
    <t xml:space="preserve">Licenciatura en Informática Administrativa  </t>
  </si>
  <si>
    <t xml:space="preserve">Licenciatura en Enfermería  </t>
  </si>
  <si>
    <t xml:space="preserve">Licenciatura en Gerontología </t>
  </si>
  <si>
    <t xml:space="preserve">Licenciatura en Geografía </t>
  </si>
  <si>
    <t xml:space="preserve">Licenciatura en Artes Teatrales </t>
  </si>
  <si>
    <t xml:space="preserve">Licenciatura en Historia </t>
  </si>
  <si>
    <t xml:space="preserve">Licenciatura en Lengua y Literatura Hispánicas </t>
  </si>
  <si>
    <t xml:space="preserve">Licenciatura en Ingeniería Civil </t>
  </si>
  <si>
    <t xml:space="preserve">Licenciatura en Ingeniería en Computación </t>
  </si>
  <si>
    <t xml:space="preserve">Licenciatura en Ingeniería en Electrónica </t>
  </si>
  <si>
    <t xml:space="preserve">Licenciatura en Ingeniería Mecánica </t>
  </si>
  <si>
    <t xml:space="preserve">Licenciatura en Médico Cirujano </t>
  </si>
  <si>
    <t xml:space="preserve">Licenciatura en Nutrición </t>
  </si>
  <si>
    <t xml:space="preserve">Licenciatura en Terapia Ocupacional </t>
  </si>
  <si>
    <t xml:space="preserve">Licenciatura de Médico Veterinario Zootecnista </t>
  </si>
  <si>
    <t xml:space="preserve">Técnico Superior Universitario en Prótesis Bucodental </t>
  </si>
  <si>
    <t xml:space="preserve">Licenciatura en Ciencias Ambientales </t>
  </si>
  <si>
    <t xml:space="preserve">Licenciatura en Planeación Territorial </t>
  </si>
  <si>
    <t xml:space="preserve">Licenciatura en Química en Alimentos </t>
  </si>
  <si>
    <t xml:space="preserve">Licenciatura en Química Farmacéutica Biológica </t>
  </si>
  <si>
    <t xml:space="preserve">Licenciatura en Administración  </t>
  </si>
  <si>
    <t xml:space="preserve">Licenciatura en Ciencias Políticas y Administración Pública </t>
  </si>
  <si>
    <t xml:space="preserve">Licenciatura en Ingeniería en Sistemas Inteligentes </t>
  </si>
  <si>
    <t xml:space="preserve">Licenciatura en Ingeniería en Transporte </t>
  </si>
  <si>
    <t xml:space="preserve">Licenciatura en Contaduría  </t>
  </si>
  <si>
    <t xml:space="preserve">Licenciatura de Ingeniero Agrónomo en Floricultura </t>
  </si>
  <si>
    <t xml:space="preserve">Licenciatura en Arqueología </t>
  </si>
  <si>
    <t xml:space="preserve">Licenciatura en Relaciones Económicas Internacionales </t>
  </si>
  <si>
    <t xml:space="preserve">Licenciatura en Economía </t>
  </si>
  <si>
    <t xml:space="preserve">Licenciatura en Diseño Industrial </t>
  </si>
  <si>
    <t xml:space="preserve">Licenciatura en Actuaría </t>
  </si>
  <si>
    <t xml:space="preserve">Licenciatura en Ingeniería en Sistemas y Comunicaciones </t>
  </si>
  <si>
    <t xml:space="preserve">Licenciatura de Ingeniero Agrónomo en Producción </t>
  </si>
  <si>
    <t xml:space="preserve">Licenciatura en Sociología </t>
  </si>
  <si>
    <t xml:space="preserve">Licenciatura en Trabajo Social </t>
  </si>
  <si>
    <t xml:space="preserve">Licenciatura en Negocios Internacionales  </t>
  </si>
  <si>
    <t xml:space="preserve">Licenciatura en Medios Alternos de Solución de Conflictos </t>
  </si>
  <si>
    <t xml:space="preserve">Licenciatura en Negocios Internacionales, Bilingüe </t>
  </si>
  <si>
    <t xml:space="preserve">Licenciatura en Ingeniería Industrial </t>
  </si>
  <si>
    <t xml:space="preserve">Licenciatura en Estudios Cinematográficos </t>
  </si>
  <si>
    <t xml:space="preserve">Licenciatura en Música </t>
  </si>
  <si>
    <t xml:space="preserve">Licenciatura en Antropología Social </t>
  </si>
  <si>
    <t xml:space="preserve">Licenciatura en Arquitectura </t>
  </si>
  <si>
    <t xml:space="preserve">Licenciatura en Diseño Gráfico </t>
  </si>
  <si>
    <t xml:space="preserve">Licenciatura en Arte Digital </t>
  </si>
  <si>
    <t xml:space="preserve">Licenciatura en Biología </t>
  </si>
  <si>
    <t xml:space="preserve">Licenciatura en Matemáticas </t>
  </si>
  <si>
    <t xml:space="preserve">Licenciatura de Ingeniero Agrónomo Fitotecnista </t>
  </si>
  <si>
    <t xml:space="preserve">Licenciatura de Ingeniero Agrónomo Industrial </t>
  </si>
  <si>
    <t xml:space="preserve">Licenciatura en Terapia Física </t>
  </si>
  <si>
    <t xml:space="preserve">Licenciatura en Ingeniería Química </t>
  </si>
  <si>
    <t xml:space="preserve">Licenciatura en Seguridad Ciudadana </t>
  </si>
  <si>
    <t xml:space="preserve">Licenciatura de Ingeniero en Producción Industrial </t>
  </si>
  <si>
    <t xml:space="preserve">Licenciatura en Educación </t>
  </si>
  <si>
    <t xml:space="preserve">Licenciatura en Derecho Internacional </t>
  </si>
  <si>
    <t xml:space="preserve">Licenciatura en Logística </t>
  </si>
  <si>
    <t xml:space="preserve">Licenciatura de Ingeniero en Plásticos </t>
  </si>
  <si>
    <t xml:space="preserve">Licenciatura de Ingeniero en Software </t>
  </si>
  <si>
    <t xml:space="preserve">Licenciatura en Administración y Promoción de la Obra Urbana  </t>
  </si>
  <si>
    <t xml:space="preserve">Licenciatura en Artes Plásticas </t>
  </si>
  <si>
    <t xml:space="preserve">Licenciatura en Cultura Física y Deporte </t>
  </si>
  <si>
    <t xml:space="preserve">Licenciatura en Mercadotecnia  </t>
  </si>
  <si>
    <t xml:space="preserve">Licenciatura en Ciencias de la Información Documental  </t>
  </si>
  <si>
    <t xml:space="preserve">Licenciatura en Filosofía  </t>
  </si>
  <si>
    <t xml:space="preserve">Licenciatura en Lengua y Literatura Hispánicas  </t>
  </si>
  <si>
    <t xml:space="preserve">Licenciatura de Cirujano Dentista </t>
  </si>
  <si>
    <t xml:space="preserve">Licenciatura en Química  </t>
  </si>
  <si>
    <t xml:space="preserve">Licenciatura en Ingeniería Petroquímica  </t>
  </si>
  <si>
    <t xml:space="preserve">Licenciatura en Educación para la Salud  </t>
  </si>
  <si>
    <t xml:space="preserve">Licenciatura de Ingeniero Agrónomo Zootecnista </t>
  </si>
  <si>
    <t xml:space="preserve">Licenciatura en Turismo  </t>
  </si>
  <si>
    <t>Licenciatura en  Gestión de la Información en Redes Sociales (mixta)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</si>
</sst>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7" borderId="12" applyNumberFormat="0" applyAlignment="0" applyProtection="0"/>
    <xf numFmtId="0" fontId="54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7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8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3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8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2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8" borderId="13" applyNumberFormat="0" applyFont="0" applyAlignment="0" applyProtection="0"/>
    <xf numFmtId="0" fontId="52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8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/>
    <xf numFmtId="172" fontId="13" fillId="22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8" fillId="0" borderId="0" xfId="646" applyFont="1"/>
    <xf numFmtId="0" fontId="61" fillId="30" borderId="0" xfId="394" applyFont="1" applyFill="1"/>
    <xf numFmtId="0" fontId="61" fillId="30" borderId="0" xfId="394" applyFont="1" applyFill="1" applyAlignment="1">
      <alignment wrapText="1"/>
    </xf>
    <xf numFmtId="0" fontId="36" fillId="0" borderId="0" xfId="647" applyFont="1" applyAlignment="1">
      <alignment horizontal="left" vertical="center"/>
    </xf>
    <xf numFmtId="0" fontId="36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2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2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3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35" fillId="0" borderId="0" xfId="646" applyFont="1"/>
    <xf numFmtId="0" fontId="12" fillId="29" borderId="0" xfId="646" applyFont="1" applyFill="1"/>
    <xf numFmtId="172" fontId="35" fillId="0" borderId="0" xfId="646" applyNumberFormat="1" applyFont="1"/>
    <xf numFmtId="172" fontId="13" fillId="21" borderId="0" xfId="646" applyNumberFormat="1" applyFont="1" applyFill="1"/>
    <xf numFmtId="0" fontId="13" fillId="21" borderId="0" xfId="646" applyFont="1" applyFill="1"/>
    <xf numFmtId="0" fontId="12" fillId="21" borderId="0" xfId="646" applyFont="1" applyFill="1" applyAlignment="1">
      <alignment horizontal="right" vertical="center"/>
    </xf>
    <xf numFmtId="0" fontId="58" fillId="21" borderId="0" xfId="646" applyFont="1" applyFill="1"/>
    <xf numFmtId="172" fontId="12" fillId="21" borderId="0" xfId="646" applyNumberFormat="1" applyFont="1" applyFill="1" applyAlignment="1">
      <alignment horizontal="right" vertical="center"/>
    </xf>
    <xf numFmtId="0" fontId="12" fillId="0" borderId="0" xfId="646" applyFont="1" applyAlignment="1">
      <alignment horizontal="right" vertical="center"/>
    </xf>
    <xf numFmtId="172" fontId="13" fillId="36" borderId="20" xfId="646" applyNumberFormat="1" applyFont="1" applyFill="1" applyBorder="1" applyAlignment="1">
      <alignment horizontal="right" vertical="center"/>
    </xf>
    <xf numFmtId="172" fontId="12" fillId="29" borderId="20" xfId="646" applyNumberFormat="1" applyFont="1" applyFill="1" applyBorder="1" applyAlignment="1">
      <alignment horizontal="right" vertical="center"/>
    </xf>
    <xf numFmtId="172" fontId="13" fillId="36" borderId="21" xfId="646" applyNumberFormat="1" applyFont="1" applyFill="1" applyBorder="1" applyAlignment="1">
      <alignment horizontal="right" vertical="center"/>
    </xf>
    <xf numFmtId="172" fontId="13" fillId="35" borderId="20" xfId="646" applyNumberFormat="1" applyFont="1" applyFill="1" applyBorder="1" applyAlignment="1">
      <alignment horizontal="right" vertical="center"/>
    </xf>
    <xf numFmtId="0" fontId="13" fillId="35" borderId="20" xfId="647" applyFont="1" applyFill="1" applyBorder="1" applyAlignment="1">
      <alignment horizontal="left" vertical="center"/>
    </xf>
    <xf numFmtId="172" fontId="13" fillId="35" borderId="20" xfId="647" applyNumberFormat="1" applyFont="1" applyFill="1" applyBorder="1" applyAlignment="1">
      <alignment horizontal="right" vertical="center"/>
    </xf>
    <xf numFmtId="0" fontId="13" fillId="36" borderId="20" xfId="647" applyFont="1" applyFill="1" applyBorder="1" applyAlignment="1">
      <alignment horizontal="left" vertical="center" indent="1"/>
    </xf>
    <xf numFmtId="0" fontId="12" fillId="0" borderId="20" xfId="647" applyFont="1" applyBorder="1" applyAlignment="1">
      <alignment horizontal="left" vertical="center" indent="2"/>
    </xf>
    <xf numFmtId="172" fontId="65" fillId="0" borderId="20" xfId="647" applyNumberFormat="1" applyFont="1" applyBorder="1" applyAlignment="1">
      <alignment horizontal="right" vertical="center"/>
    </xf>
    <xf numFmtId="172" fontId="12" fillId="0" borderId="20" xfId="647" applyNumberFormat="1" applyFont="1" applyBorder="1" applyAlignment="1">
      <alignment horizontal="right" vertical="center"/>
    </xf>
    <xf numFmtId="0" fontId="12" fillId="0" borderId="20" xfId="647" applyFont="1" applyBorder="1" applyAlignment="1">
      <alignment horizontal="left" vertical="center" wrapText="1" indent="2"/>
    </xf>
    <xf numFmtId="172" fontId="12" fillId="29" borderId="20" xfId="647" applyNumberFormat="1" applyFont="1" applyFill="1" applyBorder="1" applyAlignment="1">
      <alignment horizontal="right" vertical="center"/>
    </xf>
    <xf numFmtId="0" fontId="34" fillId="34" borderId="23" xfId="646" applyFont="1" applyFill="1" applyBorder="1" applyAlignment="1">
      <alignment horizontal="center" vertical="center"/>
    </xf>
    <xf numFmtId="172" fontId="12" fillId="29" borderId="21" xfId="646" applyNumberFormat="1" applyFont="1" applyFill="1" applyBorder="1" applyAlignment="1">
      <alignment horizontal="right" vertical="center"/>
    </xf>
    <xf numFmtId="0" fontId="12" fillId="0" borderId="22" xfId="647" applyFont="1" applyBorder="1" applyAlignment="1">
      <alignment horizontal="left" vertical="center" indent="2"/>
    </xf>
    <xf numFmtId="172" fontId="63" fillId="34" borderId="23" xfId="647" applyNumberFormat="1" applyFont="1" applyFill="1" applyBorder="1" applyAlignment="1">
      <alignment horizontal="right" vertical="center"/>
    </xf>
    <xf numFmtId="0" fontId="34" fillId="34" borderId="23" xfId="646" applyFont="1" applyFill="1" applyBorder="1" applyAlignment="1">
      <alignment horizontal="center" vertical="center" textRotation="90" wrapText="1"/>
    </xf>
    <xf numFmtId="172" fontId="65" fillId="0" borderId="22" xfId="647" applyNumberFormat="1" applyFont="1" applyBorder="1" applyAlignment="1">
      <alignment horizontal="right" vertical="center"/>
    </xf>
    <xf numFmtId="172" fontId="12" fillId="0" borderId="22" xfId="647" applyNumberFormat="1" applyFont="1" applyBorder="1" applyAlignment="1">
      <alignment horizontal="right" vertical="center"/>
    </xf>
    <xf numFmtId="172" fontId="13" fillId="29" borderId="20" xfId="646" applyNumberFormat="1" applyFont="1" applyFill="1" applyBorder="1" applyAlignment="1">
      <alignment horizontal="right" vertical="center"/>
    </xf>
    <xf numFmtId="0" fontId="13" fillId="0" borderId="0" xfId="646" applyFont="1" applyAlignment="1">
      <alignment horizontal="center"/>
    </xf>
    <xf numFmtId="172" fontId="13" fillId="29" borderId="21" xfId="646" applyNumberFormat="1" applyFont="1" applyFill="1" applyBorder="1" applyAlignment="1">
      <alignment horizontal="right" vertical="center"/>
    </xf>
    <xf numFmtId="172" fontId="13" fillId="29" borderId="20" xfId="647" applyNumberFormat="1" applyFont="1" applyFill="1" applyBorder="1" applyAlignment="1">
      <alignment horizontal="right" vertical="center"/>
    </xf>
    <xf numFmtId="0" fontId="63" fillId="34" borderId="23" xfId="647" applyFont="1" applyFill="1" applyBorder="1" applyAlignment="1">
      <alignment horizontal="center" vertical="center"/>
    </xf>
    <xf numFmtId="0" fontId="66" fillId="29" borderId="20" xfId="647" applyFont="1" applyFill="1" applyBorder="1" applyAlignment="1">
      <alignment horizontal="left" vertical="center" indent="2"/>
    </xf>
    <xf numFmtId="0" fontId="13" fillId="36" borderId="21" xfId="647" applyFont="1" applyFill="1" applyBorder="1" applyAlignment="1">
      <alignment horizontal="left" vertical="center" indent="1"/>
    </xf>
    <xf numFmtId="0" fontId="13" fillId="35" borderId="25" xfId="647" applyFont="1" applyFill="1" applyBorder="1" applyAlignment="1">
      <alignment horizontal="left" vertical="center"/>
    </xf>
    <xf numFmtId="172" fontId="13" fillId="35" borderId="25" xfId="646" applyNumberFormat="1" applyFont="1" applyFill="1" applyBorder="1" applyAlignment="1">
      <alignment horizontal="right" vertical="center"/>
    </xf>
    <xf numFmtId="0" fontId="60" fillId="0" borderId="0" xfId="394" applyFont="1" applyFill="1"/>
    <xf numFmtId="0" fontId="59" fillId="0" borderId="0" xfId="646" applyFont="1" applyFill="1"/>
    <xf numFmtId="0" fontId="61" fillId="0" borderId="0" xfId="646" applyFont="1" applyFill="1"/>
    <xf numFmtId="0" fontId="37" fillId="0" borderId="0" xfId="646" applyFont="1" applyFill="1" applyAlignment="1">
      <alignment horizontal="center"/>
    </xf>
    <xf numFmtId="0" fontId="37" fillId="0" borderId="0" xfId="646" applyFont="1" applyFill="1" applyAlignment="1">
      <alignment horizontal="left" vertical="center"/>
    </xf>
    <xf numFmtId="0" fontId="58" fillId="0" borderId="0" xfId="646" applyFont="1" applyFill="1"/>
    <xf numFmtId="0" fontId="60" fillId="0" borderId="0" xfId="394" applyFont="1" applyFill="1" applyAlignment="1">
      <alignment horizontal="right" vertical="center" wrapText="1"/>
    </xf>
    <xf numFmtId="0" fontId="37" fillId="0" borderId="0" xfId="646" applyFont="1" applyFill="1" applyAlignment="1">
      <alignment horizontal="right" vertical="center"/>
    </xf>
    <xf numFmtId="0" fontId="62" fillId="0" borderId="0" xfId="646" applyFont="1" applyFill="1" applyAlignment="1">
      <alignment horizontal="center"/>
    </xf>
    <xf numFmtId="0" fontId="64" fillId="0" borderId="0" xfId="394" applyFont="1" applyFill="1" applyAlignment="1">
      <alignment wrapText="1"/>
    </xf>
    <xf numFmtId="0" fontId="13" fillId="0" borderId="0" xfId="646" applyFont="1" applyAlignment="1">
      <alignment horizontal="center" vertical="center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3" fillId="32" borderId="26" xfId="647" applyFont="1" applyFill="1" applyBorder="1" applyAlignment="1">
      <alignment horizontal="center" vertical="center"/>
    </xf>
    <xf numFmtId="0" fontId="63" fillId="32" borderId="27" xfId="647" applyFont="1" applyFill="1" applyBorder="1" applyAlignment="1">
      <alignment horizontal="center" vertical="center"/>
    </xf>
    <xf numFmtId="0" fontId="63" fillId="32" borderId="24" xfId="647" applyFont="1" applyFill="1" applyBorder="1" applyAlignment="1">
      <alignment horizontal="center" vertical="center" wrapText="1"/>
    </xf>
    <xf numFmtId="0" fontId="63" fillId="32" borderId="28" xfId="647" applyFont="1" applyFill="1" applyBorder="1" applyAlignment="1">
      <alignment horizontal="center" vertical="center" wrapText="1"/>
    </xf>
    <xf numFmtId="0" fontId="63" fillId="32" borderId="29" xfId="647" applyFont="1" applyFill="1" applyBorder="1" applyAlignment="1">
      <alignment horizontal="center" vertical="center" wrapText="1"/>
    </xf>
    <xf numFmtId="0" fontId="63" fillId="32" borderId="30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1" customWidth="1"/>
    <col min="2" max="7" width="6" style="21" customWidth="1"/>
    <col min="8" max="10" width="7" style="21" bestFit="1" customWidth="1"/>
    <col min="11" max="16384" width="11.42578125" style="21"/>
  </cols>
  <sheetData>
    <row r="1" spans="1:11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13" t="s">
        <v>3</v>
      </c>
      <c r="B2" s="13"/>
      <c r="C2" s="13"/>
      <c r="D2" s="13"/>
      <c r="E2" s="14"/>
      <c r="F2" s="14"/>
      <c r="G2" s="14"/>
      <c r="H2" s="14"/>
      <c r="I2" s="14"/>
      <c r="J2" s="14"/>
      <c r="K2" s="14"/>
    </row>
    <row r="3" spans="1:11" x14ac:dyDescent="0.25">
      <c r="A3" s="15">
        <v>27</v>
      </c>
      <c r="B3" s="15"/>
      <c r="C3" s="15"/>
      <c r="D3" s="15"/>
      <c r="E3" s="16"/>
      <c r="F3" s="16"/>
      <c r="G3" s="16"/>
      <c r="H3" s="16"/>
      <c r="I3" s="16"/>
      <c r="J3" s="16"/>
      <c r="K3" s="16"/>
    </row>
    <row r="4" spans="1:11" x14ac:dyDescent="0.25">
      <c r="A4" s="81" t="s">
        <v>177</v>
      </c>
      <c r="B4" s="81"/>
      <c r="C4" s="81"/>
      <c r="D4" s="81"/>
      <c r="E4" s="81"/>
      <c r="F4" s="81"/>
      <c r="G4" s="81"/>
      <c r="H4" s="81"/>
      <c r="I4" s="81"/>
      <c r="J4" s="8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82" t="s">
        <v>45</v>
      </c>
      <c r="B6" s="84" t="s">
        <v>178</v>
      </c>
      <c r="C6" s="85"/>
      <c r="D6" s="86"/>
      <c r="E6" s="84" t="s">
        <v>166</v>
      </c>
      <c r="F6" s="85"/>
      <c r="G6" s="86"/>
      <c r="H6" s="84" t="s">
        <v>50</v>
      </c>
      <c r="I6" s="85"/>
      <c r="J6" s="87"/>
    </row>
    <row r="7" spans="1:11" ht="12" customHeight="1" x14ac:dyDescent="0.25">
      <c r="A7" s="83"/>
      <c r="B7" s="20" t="s">
        <v>46</v>
      </c>
      <c r="C7" s="20" t="s">
        <v>47</v>
      </c>
      <c r="D7" s="20" t="s">
        <v>49</v>
      </c>
      <c r="E7" s="20" t="s">
        <v>46</v>
      </c>
      <c r="F7" s="20" t="s">
        <v>47</v>
      </c>
      <c r="G7" s="20" t="s">
        <v>49</v>
      </c>
      <c r="H7" s="20" t="s">
        <v>46</v>
      </c>
      <c r="I7" s="20" t="s">
        <v>47</v>
      </c>
      <c r="J7" s="27" t="s">
        <v>49</v>
      </c>
    </row>
    <row r="8" spans="1:11" ht="12" customHeight="1" x14ac:dyDescent="0.25">
      <c r="A8" s="19" t="s">
        <v>37</v>
      </c>
      <c r="B8" s="8">
        <f t="shared" ref="B8:G8" si="0">B16+B9+B11+B23+B28+B33+B38+B43+B50+B54+B60+B64+B69+B75+B81+B84+B90+B92+B95+B98+B104+B19</f>
        <v>1839</v>
      </c>
      <c r="C8" s="8">
        <f t="shared" si="0"/>
        <v>2685</v>
      </c>
      <c r="D8" s="8">
        <f t="shared" si="0"/>
        <v>4524</v>
      </c>
      <c r="E8" s="8">
        <f t="shared" si="0"/>
        <v>1252</v>
      </c>
      <c r="F8" s="8">
        <f t="shared" si="0"/>
        <v>1985</v>
      </c>
      <c r="G8" s="8">
        <f t="shared" si="0"/>
        <v>3237</v>
      </c>
      <c r="H8" s="11">
        <f t="shared" ref="H8:J23" si="1">E8/B8*100</f>
        <v>68.080478520935301</v>
      </c>
      <c r="I8" s="11">
        <f t="shared" si="1"/>
        <v>73.929236499068907</v>
      </c>
      <c r="J8" s="11">
        <f t="shared" si="1"/>
        <v>71.551724137931032</v>
      </c>
    </row>
    <row r="9" spans="1:11" ht="12" customHeight="1" x14ac:dyDescent="0.25">
      <c r="A9" s="18" t="s">
        <v>171</v>
      </c>
      <c r="B9" s="4">
        <f t="shared" ref="B9:G9" si="2">SUM(B10)</f>
        <v>19</v>
      </c>
      <c r="C9" s="4">
        <f t="shared" si="2"/>
        <v>30</v>
      </c>
      <c r="D9" s="4">
        <f t="shared" si="2"/>
        <v>49</v>
      </c>
      <c r="E9" s="4">
        <f t="shared" si="2"/>
        <v>17</v>
      </c>
      <c r="F9" s="4">
        <f t="shared" si="2"/>
        <v>21</v>
      </c>
      <c r="G9" s="4">
        <f t="shared" si="2"/>
        <v>38</v>
      </c>
      <c r="H9" s="28">
        <f t="shared" si="1"/>
        <v>89.473684210526315</v>
      </c>
      <c r="I9" s="28">
        <f t="shared" si="1"/>
        <v>70</v>
      </c>
      <c r="J9" s="28">
        <f t="shared" si="1"/>
        <v>77.551020408163268</v>
      </c>
    </row>
    <row r="10" spans="1:11" ht="12" customHeight="1" x14ac:dyDescent="0.25">
      <c r="A10" s="6" t="s">
        <v>150</v>
      </c>
      <c r="B10" s="22">
        <v>19</v>
      </c>
      <c r="C10" s="22">
        <v>30</v>
      </c>
      <c r="D10" s="22">
        <f>+B10+C10</f>
        <v>49</v>
      </c>
      <c r="E10" s="22">
        <v>17</v>
      </c>
      <c r="F10" s="22">
        <v>21</v>
      </c>
      <c r="G10" s="22">
        <f>+E10+F10</f>
        <v>38</v>
      </c>
      <c r="H10" s="10">
        <f t="shared" si="1"/>
        <v>89.473684210526315</v>
      </c>
      <c r="I10" s="10">
        <f t="shared" si="1"/>
        <v>70</v>
      </c>
      <c r="J10" s="10">
        <f t="shared" si="1"/>
        <v>77.551020408163268</v>
      </c>
    </row>
    <row r="11" spans="1:11" ht="12" customHeight="1" x14ac:dyDescent="0.25">
      <c r="A11" s="18" t="s">
        <v>35</v>
      </c>
      <c r="B11" s="4">
        <f t="shared" ref="B11:G11" si="3">SUM(B12:B15)</f>
        <v>112</v>
      </c>
      <c r="C11" s="4">
        <f t="shared" si="3"/>
        <v>106</v>
      </c>
      <c r="D11" s="4">
        <f t="shared" si="3"/>
        <v>218</v>
      </c>
      <c r="E11" s="4">
        <f t="shared" si="3"/>
        <v>72</v>
      </c>
      <c r="F11" s="4">
        <f t="shared" si="3"/>
        <v>97</v>
      </c>
      <c r="G11" s="4">
        <f t="shared" si="3"/>
        <v>169</v>
      </c>
      <c r="H11" s="28">
        <f t="shared" si="1"/>
        <v>64.285714285714292</v>
      </c>
      <c r="I11" s="28">
        <f t="shared" si="1"/>
        <v>91.509433962264154</v>
      </c>
      <c r="J11" s="28">
        <f t="shared" si="1"/>
        <v>77.522935779816521</v>
      </c>
    </row>
    <row r="12" spans="1:11" ht="12" customHeight="1" x14ac:dyDescent="0.25">
      <c r="A12" s="7" t="s">
        <v>95</v>
      </c>
      <c r="B12" s="23">
        <v>27</v>
      </c>
      <c r="C12" s="23">
        <v>11</v>
      </c>
      <c r="D12" s="22">
        <f>+B12+C12</f>
        <v>38</v>
      </c>
      <c r="E12" s="23">
        <v>16</v>
      </c>
      <c r="F12" s="23">
        <v>9</v>
      </c>
      <c r="G12" s="22">
        <f>+E12+F12</f>
        <v>25</v>
      </c>
      <c r="H12" s="10">
        <f t="shared" si="1"/>
        <v>59.259259259259252</v>
      </c>
      <c r="I12" s="10">
        <f t="shared" si="1"/>
        <v>81.818181818181827</v>
      </c>
      <c r="J12" s="10">
        <f t="shared" si="1"/>
        <v>65.789473684210535</v>
      </c>
    </row>
    <row r="13" spans="1:11" ht="12" customHeight="1" x14ac:dyDescent="0.25">
      <c r="A13" s="6" t="s">
        <v>149</v>
      </c>
      <c r="B13" s="22">
        <v>46</v>
      </c>
      <c r="C13" s="22">
        <v>37</v>
      </c>
      <c r="D13" s="22">
        <f>+B13+C13</f>
        <v>83</v>
      </c>
      <c r="E13" s="22">
        <v>33</v>
      </c>
      <c r="F13" s="22">
        <v>42</v>
      </c>
      <c r="G13" s="22">
        <f>+E13+F13</f>
        <v>75</v>
      </c>
      <c r="H13" s="10">
        <f t="shared" si="1"/>
        <v>71.739130434782609</v>
      </c>
      <c r="I13" s="10">
        <f t="shared" si="1"/>
        <v>113.51351351351352</v>
      </c>
      <c r="J13" s="10">
        <f t="shared" si="1"/>
        <v>90.361445783132538</v>
      </c>
    </row>
    <row r="14" spans="1:11" ht="12" customHeight="1" x14ac:dyDescent="0.25">
      <c r="A14" s="6" t="s">
        <v>148</v>
      </c>
      <c r="B14" s="22">
        <v>14</v>
      </c>
      <c r="C14" s="22">
        <v>35</v>
      </c>
      <c r="D14" s="22">
        <f>+B14+C14</f>
        <v>49</v>
      </c>
      <c r="E14" s="22">
        <v>10</v>
      </c>
      <c r="F14" s="22">
        <v>23</v>
      </c>
      <c r="G14" s="22">
        <f>+E14+F14</f>
        <v>33</v>
      </c>
      <c r="H14" s="10">
        <f t="shared" si="1"/>
        <v>71.428571428571431</v>
      </c>
      <c r="I14" s="10">
        <f t="shared" si="1"/>
        <v>65.714285714285708</v>
      </c>
      <c r="J14" s="10">
        <f t="shared" si="1"/>
        <v>67.346938775510196</v>
      </c>
    </row>
    <row r="15" spans="1:11" ht="12" customHeight="1" x14ac:dyDescent="0.25">
      <c r="A15" s="6" t="s">
        <v>102</v>
      </c>
      <c r="B15" s="22">
        <v>25</v>
      </c>
      <c r="C15" s="22">
        <v>23</v>
      </c>
      <c r="D15" s="22">
        <f>+B15+C15</f>
        <v>48</v>
      </c>
      <c r="E15" s="22">
        <v>13</v>
      </c>
      <c r="F15" s="22">
        <v>23</v>
      </c>
      <c r="G15" s="22">
        <f>+E15+F15</f>
        <v>36</v>
      </c>
      <c r="H15" s="10">
        <f t="shared" si="1"/>
        <v>52</v>
      </c>
      <c r="I15" s="10">
        <f t="shared" si="1"/>
        <v>100</v>
      </c>
      <c r="J15" s="10">
        <f t="shared" si="1"/>
        <v>75</v>
      </c>
    </row>
    <row r="16" spans="1:11" ht="12" customHeight="1" x14ac:dyDescent="0.25">
      <c r="A16" s="18" t="s">
        <v>34</v>
      </c>
      <c r="B16" s="4">
        <f t="shared" ref="B16:G16" si="4">SUM(B17:B18)</f>
        <v>40</v>
      </c>
      <c r="C16" s="4">
        <f t="shared" si="4"/>
        <v>35</v>
      </c>
      <c r="D16" s="4">
        <f t="shared" si="4"/>
        <v>75</v>
      </c>
      <c r="E16" s="4">
        <f t="shared" si="4"/>
        <v>8</v>
      </c>
      <c r="F16" s="4">
        <f t="shared" si="4"/>
        <v>15</v>
      </c>
      <c r="G16" s="4">
        <f t="shared" si="4"/>
        <v>23</v>
      </c>
      <c r="H16" s="28">
        <f t="shared" si="1"/>
        <v>20</v>
      </c>
      <c r="I16" s="28">
        <f t="shared" si="1"/>
        <v>42.857142857142854</v>
      </c>
      <c r="J16" s="28">
        <f t="shared" si="1"/>
        <v>30.666666666666664</v>
      </c>
    </row>
    <row r="17" spans="1:10" ht="12" customHeight="1" x14ac:dyDescent="0.25">
      <c r="A17" s="6" t="s">
        <v>147</v>
      </c>
      <c r="B17" s="22">
        <v>21</v>
      </c>
      <c r="C17" s="22">
        <v>21</v>
      </c>
      <c r="D17" s="22">
        <f>+B17+C17</f>
        <v>42</v>
      </c>
      <c r="E17" s="22">
        <v>6</v>
      </c>
      <c r="F17" s="22">
        <v>8</v>
      </c>
      <c r="G17" s="22">
        <f>+E17+F17</f>
        <v>14</v>
      </c>
      <c r="H17" s="10">
        <f t="shared" si="1"/>
        <v>28.571428571428569</v>
      </c>
      <c r="I17" s="10">
        <f t="shared" si="1"/>
        <v>38.095238095238095</v>
      </c>
      <c r="J17" s="10">
        <f t="shared" si="1"/>
        <v>33.333333333333329</v>
      </c>
    </row>
    <row r="18" spans="1:10" ht="12" customHeight="1" x14ac:dyDescent="0.25">
      <c r="A18" s="6" t="s">
        <v>146</v>
      </c>
      <c r="B18" s="22">
        <v>19</v>
      </c>
      <c r="C18" s="22">
        <v>14</v>
      </c>
      <c r="D18" s="22">
        <f>+B18+C18</f>
        <v>33</v>
      </c>
      <c r="E18" s="22">
        <v>2</v>
      </c>
      <c r="F18" s="22">
        <v>7</v>
      </c>
      <c r="G18" s="22">
        <f>+E18+F18</f>
        <v>9</v>
      </c>
      <c r="H18" s="10">
        <f t="shared" si="1"/>
        <v>10.526315789473683</v>
      </c>
      <c r="I18" s="10">
        <f t="shared" si="1"/>
        <v>50</v>
      </c>
      <c r="J18" s="10">
        <f t="shared" si="1"/>
        <v>27.27272727272727</v>
      </c>
    </row>
    <row r="19" spans="1:10" ht="12" customHeight="1" x14ac:dyDescent="0.25">
      <c r="A19" s="18" t="s">
        <v>52</v>
      </c>
      <c r="B19" s="4">
        <f t="shared" ref="B19:G19" si="5">SUM(B20:B22)</f>
        <v>0</v>
      </c>
      <c r="C19" s="4">
        <f t="shared" si="5"/>
        <v>0</v>
      </c>
      <c r="D19" s="4">
        <f t="shared" si="5"/>
        <v>0</v>
      </c>
      <c r="E19" s="4">
        <f t="shared" si="5"/>
        <v>0</v>
      </c>
      <c r="F19" s="4">
        <f t="shared" si="5"/>
        <v>0</v>
      </c>
      <c r="G19" s="4">
        <f t="shared" si="5"/>
        <v>0</v>
      </c>
      <c r="H19" s="28" t="e">
        <f t="shared" si="1"/>
        <v>#DIV/0!</v>
      </c>
      <c r="I19" s="28" t="e">
        <f t="shared" si="1"/>
        <v>#DIV/0!</v>
      </c>
      <c r="J19" s="28" t="e">
        <f t="shared" si="1"/>
        <v>#DIV/0!</v>
      </c>
    </row>
    <row r="20" spans="1:10" ht="12" customHeight="1" x14ac:dyDescent="0.25">
      <c r="A20" s="6" t="s">
        <v>165</v>
      </c>
      <c r="B20" s="22">
        <v>0</v>
      </c>
      <c r="C20" s="22">
        <v>0</v>
      </c>
      <c r="D20" s="22">
        <f>+B20+C20</f>
        <v>0</v>
      </c>
      <c r="E20" s="22">
        <v>0</v>
      </c>
      <c r="F20" s="22">
        <v>0</v>
      </c>
      <c r="G20" s="22">
        <f>+E20+F20</f>
        <v>0</v>
      </c>
      <c r="H20" s="10" t="e">
        <f t="shared" si="1"/>
        <v>#DIV/0!</v>
      </c>
      <c r="I20" s="10" t="e">
        <f t="shared" si="1"/>
        <v>#DIV/0!</v>
      </c>
      <c r="J20" s="10" t="e">
        <f t="shared" si="1"/>
        <v>#DIV/0!</v>
      </c>
    </row>
    <row r="21" spans="1:10" ht="12" customHeight="1" x14ac:dyDescent="0.25">
      <c r="A21" s="6" t="s">
        <v>152</v>
      </c>
      <c r="B21" s="22">
        <v>0</v>
      </c>
      <c r="C21" s="22">
        <v>0</v>
      </c>
      <c r="D21" s="22">
        <f>+B21+C21</f>
        <v>0</v>
      </c>
      <c r="E21" s="22">
        <v>0</v>
      </c>
      <c r="F21" s="22">
        <v>0</v>
      </c>
      <c r="G21" s="22">
        <f>+E21+F21</f>
        <v>0</v>
      </c>
      <c r="H21" s="10" t="e">
        <f t="shared" si="1"/>
        <v>#DIV/0!</v>
      </c>
      <c r="I21" s="10" t="e">
        <f t="shared" si="1"/>
        <v>#DIV/0!</v>
      </c>
      <c r="J21" s="10" t="e">
        <f t="shared" si="1"/>
        <v>#DIV/0!</v>
      </c>
    </row>
    <row r="22" spans="1:10" ht="12" customHeight="1" x14ac:dyDescent="0.25">
      <c r="A22" s="6" t="s">
        <v>151</v>
      </c>
      <c r="B22" s="22">
        <v>0</v>
      </c>
      <c r="C22" s="22">
        <v>0</v>
      </c>
      <c r="D22" s="22">
        <f>+B22+C22</f>
        <v>0</v>
      </c>
      <c r="E22" s="22">
        <v>0</v>
      </c>
      <c r="F22" s="22">
        <v>0</v>
      </c>
      <c r="G22" s="22">
        <f>+E22+F22</f>
        <v>0</v>
      </c>
      <c r="H22" s="10" t="e">
        <f t="shared" si="1"/>
        <v>#DIV/0!</v>
      </c>
      <c r="I22" s="10" t="e">
        <f t="shared" si="1"/>
        <v>#DIV/0!</v>
      </c>
      <c r="J22" s="10" t="e">
        <f t="shared" si="1"/>
        <v>#DIV/0!</v>
      </c>
    </row>
    <row r="23" spans="1:10" ht="12" customHeight="1" x14ac:dyDescent="0.25">
      <c r="A23" s="18" t="s">
        <v>33</v>
      </c>
      <c r="B23" s="4">
        <f t="shared" ref="B23:G23" si="6">SUM(B24:B27)</f>
        <v>49</v>
      </c>
      <c r="C23" s="4">
        <f t="shared" si="6"/>
        <v>49</v>
      </c>
      <c r="D23" s="4">
        <f t="shared" si="6"/>
        <v>98</v>
      </c>
      <c r="E23" s="4">
        <f t="shared" si="6"/>
        <v>44</v>
      </c>
      <c r="F23" s="4">
        <f t="shared" si="6"/>
        <v>51</v>
      </c>
      <c r="G23" s="4">
        <f t="shared" si="6"/>
        <v>95</v>
      </c>
      <c r="H23" s="28">
        <f t="shared" si="1"/>
        <v>89.795918367346943</v>
      </c>
      <c r="I23" s="28">
        <f t="shared" si="1"/>
        <v>104.08163265306123</v>
      </c>
      <c r="J23" s="28">
        <f t="shared" si="1"/>
        <v>96.938775510204081</v>
      </c>
    </row>
    <row r="24" spans="1:10" ht="12" customHeight="1" x14ac:dyDescent="0.25">
      <c r="A24" s="6" t="s">
        <v>145</v>
      </c>
      <c r="B24" s="22">
        <v>16</v>
      </c>
      <c r="C24" s="22">
        <v>24</v>
      </c>
      <c r="D24" s="22">
        <f>+B24+C24</f>
        <v>40</v>
      </c>
      <c r="E24" s="22">
        <v>17</v>
      </c>
      <c r="F24" s="22">
        <v>30</v>
      </c>
      <c r="G24" s="22">
        <f>+E24+F24</f>
        <v>47</v>
      </c>
      <c r="H24" s="10">
        <f t="shared" ref="H24:J87" si="7">E24/B24*100</f>
        <v>106.25</v>
      </c>
      <c r="I24" s="10">
        <f t="shared" si="7"/>
        <v>125</v>
      </c>
      <c r="J24" s="10">
        <f t="shared" si="7"/>
        <v>117.5</v>
      </c>
    </row>
    <row r="25" spans="1:10" ht="12" customHeight="1" x14ac:dyDescent="0.25">
      <c r="A25" s="6" t="s">
        <v>144</v>
      </c>
      <c r="B25" s="22">
        <v>14</v>
      </c>
      <c r="C25" s="22">
        <v>17</v>
      </c>
      <c r="D25" s="22">
        <f>+B25+C25</f>
        <v>31</v>
      </c>
      <c r="E25" s="22">
        <v>10</v>
      </c>
      <c r="F25" s="22">
        <v>10</v>
      </c>
      <c r="G25" s="22">
        <f>+E25+F25</f>
        <v>20</v>
      </c>
      <c r="H25" s="10">
        <f t="shared" si="7"/>
        <v>71.428571428571431</v>
      </c>
      <c r="I25" s="10">
        <f t="shared" si="7"/>
        <v>58.82352941176471</v>
      </c>
      <c r="J25" s="10">
        <f t="shared" si="7"/>
        <v>64.516129032258064</v>
      </c>
    </row>
    <row r="26" spans="1:10" ht="12" customHeight="1" x14ac:dyDescent="0.25">
      <c r="A26" s="6" t="s">
        <v>143</v>
      </c>
      <c r="B26" s="22">
        <v>11</v>
      </c>
      <c r="C26" s="22">
        <v>2</v>
      </c>
      <c r="D26" s="22">
        <f>+B26+C26</f>
        <v>13</v>
      </c>
      <c r="E26" s="22">
        <v>8</v>
      </c>
      <c r="F26" s="22">
        <v>3</v>
      </c>
      <c r="G26" s="22">
        <f>+E26+F26</f>
        <v>11</v>
      </c>
      <c r="H26" s="10">
        <f t="shared" si="7"/>
        <v>72.727272727272734</v>
      </c>
      <c r="I26" s="10">
        <f t="shared" si="7"/>
        <v>150</v>
      </c>
      <c r="J26" s="10">
        <f t="shared" si="7"/>
        <v>84.615384615384613</v>
      </c>
    </row>
    <row r="27" spans="1:10" ht="12" customHeight="1" x14ac:dyDescent="0.25">
      <c r="A27" s="6" t="s">
        <v>142</v>
      </c>
      <c r="B27" s="22">
        <v>8</v>
      </c>
      <c r="C27" s="22">
        <v>6</v>
      </c>
      <c r="D27" s="22">
        <f>+B27+C27</f>
        <v>14</v>
      </c>
      <c r="E27" s="22">
        <v>9</v>
      </c>
      <c r="F27" s="22">
        <v>8</v>
      </c>
      <c r="G27" s="22">
        <f>+E27+F27</f>
        <v>17</v>
      </c>
      <c r="H27" s="10">
        <f t="shared" si="7"/>
        <v>112.5</v>
      </c>
      <c r="I27" s="10">
        <f t="shared" si="7"/>
        <v>133.33333333333331</v>
      </c>
      <c r="J27" s="10">
        <f t="shared" si="7"/>
        <v>121.42857142857142</v>
      </c>
    </row>
    <row r="28" spans="1:10" ht="12" customHeight="1" x14ac:dyDescent="0.25">
      <c r="A28" s="18" t="s">
        <v>32</v>
      </c>
      <c r="B28" s="4">
        <f t="shared" ref="B28:G28" si="8">SUM(B29:B32)</f>
        <v>64</v>
      </c>
      <c r="C28" s="4">
        <f t="shared" si="8"/>
        <v>50</v>
      </c>
      <c r="D28" s="4">
        <f t="shared" si="8"/>
        <v>114</v>
      </c>
      <c r="E28" s="4">
        <f t="shared" si="8"/>
        <v>64</v>
      </c>
      <c r="F28" s="4">
        <f t="shared" si="8"/>
        <v>38</v>
      </c>
      <c r="G28" s="4">
        <f t="shared" si="8"/>
        <v>102</v>
      </c>
      <c r="H28" s="28">
        <f t="shared" si="7"/>
        <v>100</v>
      </c>
      <c r="I28" s="28">
        <f t="shared" si="7"/>
        <v>76</v>
      </c>
      <c r="J28" s="28">
        <f t="shared" si="7"/>
        <v>89.473684210526315</v>
      </c>
    </row>
    <row r="29" spans="1:10" ht="12" customHeight="1" x14ac:dyDescent="0.25">
      <c r="A29" s="6" t="s">
        <v>115</v>
      </c>
      <c r="B29" s="22">
        <v>3</v>
      </c>
      <c r="C29" s="22">
        <v>5</v>
      </c>
      <c r="D29" s="22">
        <f>+B29+C29</f>
        <v>8</v>
      </c>
      <c r="E29" s="22">
        <v>1</v>
      </c>
      <c r="F29" s="22">
        <v>0</v>
      </c>
      <c r="G29" s="22">
        <f>+E29+F29</f>
        <v>1</v>
      </c>
      <c r="H29" s="10">
        <f t="shared" si="7"/>
        <v>33.333333333333329</v>
      </c>
      <c r="I29" s="10">
        <f t="shared" si="7"/>
        <v>0</v>
      </c>
      <c r="J29" s="10">
        <f t="shared" si="7"/>
        <v>12.5</v>
      </c>
    </row>
    <row r="30" spans="1:10" ht="12" customHeight="1" x14ac:dyDescent="0.25">
      <c r="A30" s="6" t="s">
        <v>114</v>
      </c>
      <c r="B30" s="22">
        <v>10</v>
      </c>
      <c r="C30" s="22">
        <v>13</v>
      </c>
      <c r="D30" s="22">
        <f>+B30+C30</f>
        <v>23</v>
      </c>
      <c r="E30" s="22">
        <v>11</v>
      </c>
      <c r="F30" s="22">
        <v>7</v>
      </c>
      <c r="G30" s="22">
        <f>+E30+F30</f>
        <v>18</v>
      </c>
      <c r="H30" s="10">
        <f t="shared" si="7"/>
        <v>110.00000000000001</v>
      </c>
      <c r="I30" s="10">
        <f t="shared" si="7"/>
        <v>53.846153846153847</v>
      </c>
      <c r="J30" s="10">
        <f t="shared" si="7"/>
        <v>78.260869565217391</v>
      </c>
    </row>
    <row r="31" spans="1:10" ht="12" customHeight="1" x14ac:dyDescent="0.25">
      <c r="A31" s="6" t="s">
        <v>141</v>
      </c>
      <c r="B31" s="22">
        <v>32</v>
      </c>
      <c r="C31" s="22">
        <v>12</v>
      </c>
      <c r="D31" s="22">
        <f>+B31+C31</f>
        <v>44</v>
      </c>
      <c r="E31" s="22">
        <v>32</v>
      </c>
      <c r="F31" s="22">
        <v>17</v>
      </c>
      <c r="G31" s="22">
        <f>+E31+F31</f>
        <v>49</v>
      </c>
      <c r="H31" s="10">
        <f t="shared" si="7"/>
        <v>100</v>
      </c>
      <c r="I31" s="10">
        <f t="shared" si="7"/>
        <v>141.66666666666669</v>
      </c>
      <c r="J31" s="10">
        <f t="shared" si="7"/>
        <v>111.36363636363636</v>
      </c>
    </row>
    <row r="32" spans="1:10" ht="12" customHeight="1" x14ac:dyDescent="0.25">
      <c r="A32" s="6" t="s">
        <v>140</v>
      </c>
      <c r="B32" s="22">
        <v>19</v>
      </c>
      <c r="C32" s="22">
        <v>20</v>
      </c>
      <c r="D32" s="22">
        <f>+B32+C32</f>
        <v>39</v>
      </c>
      <c r="E32" s="22">
        <v>20</v>
      </c>
      <c r="F32" s="22">
        <v>14</v>
      </c>
      <c r="G32" s="22">
        <f>+E32+F32</f>
        <v>34</v>
      </c>
      <c r="H32" s="10">
        <f t="shared" si="7"/>
        <v>105.26315789473684</v>
      </c>
      <c r="I32" s="10">
        <f t="shared" si="7"/>
        <v>70</v>
      </c>
      <c r="J32" s="10">
        <f t="shared" si="7"/>
        <v>87.179487179487182</v>
      </c>
    </row>
    <row r="33" spans="1:10" ht="12" customHeight="1" x14ac:dyDescent="0.25">
      <c r="A33" s="18" t="s">
        <v>31</v>
      </c>
      <c r="B33" s="4">
        <f t="shared" ref="B33:G33" si="9">SUM(B34:B37)</f>
        <v>132</v>
      </c>
      <c r="C33" s="4">
        <f t="shared" si="9"/>
        <v>371</v>
      </c>
      <c r="D33" s="4">
        <f t="shared" si="9"/>
        <v>503</v>
      </c>
      <c r="E33" s="4">
        <f t="shared" si="9"/>
        <v>57</v>
      </c>
      <c r="F33" s="4">
        <f t="shared" si="9"/>
        <v>266</v>
      </c>
      <c r="G33" s="4">
        <f t="shared" si="9"/>
        <v>323</v>
      </c>
      <c r="H33" s="28">
        <f t="shared" si="7"/>
        <v>43.18181818181818</v>
      </c>
      <c r="I33" s="28">
        <f t="shared" si="7"/>
        <v>71.698113207547166</v>
      </c>
      <c r="J33" s="28">
        <f t="shared" si="7"/>
        <v>64.214711729622266</v>
      </c>
    </row>
    <row r="34" spans="1:10" ht="12" customHeight="1" x14ac:dyDescent="0.25">
      <c r="A34" s="6" t="s">
        <v>139</v>
      </c>
      <c r="B34" s="22">
        <v>52</v>
      </c>
      <c r="C34" s="22">
        <v>19</v>
      </c>
      <c r="D34" s="22">
        <f>+B34+C34</f>
        <v>71</v>
      </c>
      <c r="E34" s="22">
        <v>1</v>
      </c>
      <c r="F34" s="22">
        <v>7</v>
      </c>
      <c r="G34" s="22">
        <f>+E34+F34</f>
        <v>8</v>
      </c>
      <c r="H34" s="10">
        <f t="shared" si="7"/>
        <v>1.9230769230769231</v>
      </c>
      <c r="I34" s="10">
        <f t="shared" si="7"/>
        <v>36.84210526315789</v>
      </c>
      <c r="J34" s="10">
        <f t="shared" si="7"/>
        <v>11.267605633802818</v>
      </c>
    </row>
    <row r="35" spans="1:10" ht="12" customHeight="1" x14ac:dyDescent="0.25">
      <c r="A35" s="6" t="s">
        <v>93</v>
      </c>
      <c r="B35" s="22">
        <v>10</v>
      </c>
      <c r="C35" s="22">
        <v>57</v>
      </c>
      <c r="D35" s="22">
        <f>+B35+C35</f>
        <v>67</v>
      </c>
      <c r="E35" s="22">
        <v>12</v>
      </c>
      <c r="F35" s="22">
        <v>33</v>
      </c>
      <c r="G35" s="22">
        <f>+E35+F35</f>
        <v>45</v>
      </c>
      <c r="H35" s="10">
        <f t="shared" si="7"/>
        <v>120</v>
      </c>
      <c r="I35" s="10">
        <f t="shared" si="7"/>
        <v>57.894736842105267</v>
      </c>
      <c r="J35" s="10">
        <f t="shared" si="7"/>
        <v>67.164179104477611</v>
      </c>
    </row>
    <row r="36" spans="1:10" ht="12" customHeight="1" x14ac:dyDescent="0.25">
      <c r="A36" s="6" t="s">
        <v>76</v>
      </c>
      <c r="B36" s="22">
        <v>64</v>
      </c>
      <c r="C36" s="22">
        <v>203</v>
      </c>
      <c r="D36" s="22">
        <f>+B36+C36</f>
        <v>267</v>
      </c>
      <c r="E36" s="22">
        <v>43</v>
      </c>
      <c r="F36" s="22">
        <v>180</v>
      </c>
      <c r="G36" s="22">
        <f>+E36+F36</f>
        <v>223</v>
      </c>
      <c r="H36" s="10">
        <f t="shared" si="7"/>
        <v>67.1875</v>
      </c>
      <c r="I36" s="10">
        <f t="shared" si="7"/>
        <v>88.669950738916256</v>
      </c>
      <c r="J36" s="10">
        <f t="shared" si="7"/>
        <v>83.520599250936328</v>
      </c>
    </row>
    <row r="37" spans="1:10" ht="12" customHeight="1" x14ac:dyDescent="0.25">
      <c r="A37" s="6" t="s">
        <v>82</v>
      </c>
      <c r="B37" s="22">
        <v>6</v>
      </c>
      <c r="C37" s="22">
        <v>92</v>
      </c>
      <c r="D37" s="22">
        <f>+B37+C37</f>
        <v>98</v>
      </c>
      <c r="E37" s="22">
        <v>1</v>
      </c>
      <c r="F37" s="22">
        <v>46</v>
      </c>
      <c r="G37" s="22">
        <f>+E37+F37</f>
        <v>47</v>
      </c>
      <c r="H37" s="10">
        <f t="shared" si="7"/>
        <v>16.666666666666664</v>
      </c>
      <c r="I37" s="10">
        <f t="shared" si="7"/>
        <v>50</v>
      </c>
      <c r="J37" s="10">
        <f t="shared" si="7"/>
        <v>47.959183673469383</v>
      </c>
    </row>
    <row r="38" spans="1:10" ht="12" customHeight="1" x14ac:dyDescent="0.25">
      <c r="A38" s="18" t="s">
        <v>30</v>
      </c>
      <c r="B38" s="4">
        <f t="shared" ref="B38:G38" si="10">SUM(B39:B42)</f>
        <v>73</v>
      </c>
      <c r="C38" s="4">
        <f t="shared" si="10"/>
        <v>84</v>
      </c>
      <c r="D38" s="4">
        <f t="shared" si="10"/>
        <v>157</v>
      </c>
      <c r="E38" s="4">
        <f t="shared" si="10"/>
        <v>38</v>
      </c>
      <c r="F38" s="4">
        <f t="shared" si="10"/>
        <v>60</v>
      </c>
      <c r="G38" s="4">
        <f t="shared" si="10"/>
        <v>98</v>
      </c>
      <c r="H38" s="28">
        <f t="shared" si="7"/>
        <v>52.054794520547944</v>
      </c>
      <c r="I38" s="28">
        <f t="shared" si="7"/>
        <v>71.428571428571431</v>
      </c>
      <c r="J38" s="28">
        <f t="shared" si="7"/>
        <v>62.420382165605091</v>
      </c>
    </row>
    <row r="39" spans="1:10" ht="12" customHeight="1" x14ac:dyDescent="0.25">
      <c r="A39" s="6" t="s">
        <v>104</v>
      </c>
      <c r="B39" s="22">
        <v>39</v>
      </c>
      <c r="C39" s="22">
        <v>31</v>
      </c>
      <c r="D39" s="22">
        <f>+B39+C39</f>
        <v>70</v>
      </c>
      <c r="E39" s="22">
        <v>20</v>
      </c>
      <c r="F39" s="22">
        <v>19</v>
      </c>
      <c r="G39" s="22">
        <f>+E39+F39</f>
        <v>39</v>
      </c>
      <c r="H39" s="10">
        <f t="shared" si="7"/>
        <v>51.282051282051277</v>
      </c>
      <c r="I39" s="10">
        <f t="shared" si="7"/>
        <v>61.29032258064516</v>
      </c>
      <c r="J39" s="10">
        <f t="shared" si="7"/>
        <v>55.714285714285715</v>
      </c>
    </row>
    <row r="40" spans="1:10" ht="12" customHeight="1" x14ac:dyDescent="0.25">
      <c r="A40" s="6" t="s">
        <v>84</v>
      </c>
      <c r="B40" s="22">
        <v>23</v>
      </c>
      <c r="C40" s="22">
        <v>48</v>
      </c>
      <c r="D40" s="22">
        <f>+B40+C40</f>
        <v>71</v>
      </c>
      <c r="E40" s="22">
        <v>16</v>
      </c>
      <c r="F40" s="22">
        <v>32</v>
      </c>
      <c r="G40" s="22">
        <f>+E40+F40</f>
        <v>48</v>
      </c>
      <c r="H40" s="10">
        <f t="shared" si="7"/>
        <v>69.565217391304344</v>
      </c>
      <c r="I40" s="10">
        <f t="shared" si="7"/>
        <v>66.666666666666657</v>
      </c>
      <c r="J40" s="10">
        <f t="shared" si="7"/>
        <v>67.605633802816897</v>
      </c>
    </row>
    <row r="41" spans="1:10" ht="12" customHeight="1" x14ac:dyDescent="0.25">
      <c r="A41" s="6" t="s">
        <v>172</v>
      </c>
      <c r="B41" s="22">
        <v>0</v>
      </c>
      <c r="C41" s="22">
        <v>0</v>
      </c>
      <c r="D41" s="22">
        <f>+B41+C41</f>
        <v>0</v>
      </c>
      <c r="E41" s="22">
        <v>0</v>
      </c>
      <c r="F41" s="22">
        <v>0</v>
      </c>
      <c r="G41" s="22">
        <f>+E41+F41</f>
        <v>0</v>
      </c>
      <c r="H41" s="10" t="e">
        <f t="shared" si="7"/>
        <v>#DIV/0!</v>
      </c>
      <c r="I41" s="10" t="e">
        <f t="shared" si="7"/>
        <v>#DIV/0!</v>
      </c>
      <c r="J41" s="10" t="e">
        <f t="shared" si="7"/>
        <v>#DIV/0!</v>
      </c>
    </row>
    <row r="42" spans="1:10" ht="12" customHeight="1" x14ac:dyDescent="0.25">
      <c r="A42" s="6" t="s">
        <v>99</v>
      </c>
      <c r="B42" s="22">
        <v>11</v>
      </c>
      <c r="C42" s="22">
        <v>5</v>
      </c>
      <c r="D42" s="22">
        <f>+B42+C42</f>
        <v>16</v>
      </c>
      <c r="E42" s="22">
        <v>2</v>
      </c>
      <c r="F42" s="22">
        <v>9</v>
      </c>
      <c r="G42" s="22">
        <f>+E42+F42</f>
        <v>11</v>
      </c>
      <c r="H42" s="10">
        <f t="shared" si="7"/>
        <v>18.181818181818183</v>
      </c>
      <c r="I42" s="10">
        <f t="shared" si="7"/>
        <v>180</v>
      </c>
      <c r="J42" s="10">
        <f t="shared" si="7"/>
        <v>68.75</v>
      </c>
    </row>
    <row r="43" spans="1:10" ht="12" customHeight="1" x14ac:dyDescent="0.25">
      <c r="A43" s="18" t="s">
        <v>29</v>
      </c>
      <c r="B43" s="4">
        <f t="shared" ref="B43:G43" si="11">SUM(B44:B49)</f>
        <v>275</v>
      </c>
      <c r="C43" s="4">
        <f t="shared" si="11"/>
        <v>356</v>
      </c>
      <c r="D43" s="4">
        <f t="shared" si="11"/>
        <v>631</v>
      </c>
      <c r="E43" s="4">
        <f t="shared" si="11"/>
        <v>164</v>
      </c>
      <c r="F43" s="4">
        <f t="shared" si="11"/>
        <v>215</v>
      </c>
      <c r="G43" s="4">
        <f t="shared" si="11"/>
        <v>379</v>
      </c>
      <c r="H43" s="28">
        <f t="shared" si="7"/>
        <v>59.636363636363633</v>
      </c>
      <c r="I43" s="28">
        <f t="shared" si="7"/>
        <v>60.393258426966291</v>
      </c>
      <c r="J43" s="28">
        <f t="shared" si="7"/>
        <v>60.063391442155314</v>
      </c>
    </row>
    <row r="44" spans="1:10" ht="12" customHeight="1" x14ac:dyDescent="0.25">
      <c r="A44" s="6" t="s">
        <v>77</v>
      </c>
      <c r="B44" s="22">
        <v>84</v>
      </c>
      <c r="C44" s="22">
        <v>121</v>
      </c>
      <c r="D44" s="22">
        <f t="shared" ref="D44:D49" si="12">+B44+C44</f>
        <v>205</v>
      </c>
      <c r="E44" s="22">
        <v>66</v>
      </c>
      <c r="F44" s="22">
        <v>75</v>
      </c>
      <c r="G44" s="22">
        <f t="shared" ref="G44:G49" si="13">+E44+F44</f>
        <v>141</v>
      </c>
      <c r="H44" s="10">
        <f t="shared" si="7"/>
        <v>78.571428571428569</v>
      </c>
      <c r="I44" s="10">
        <f t="shared" si="7"/>
        <v>61.983471074380169</v>
      </c>
      <c r="J44" s="10">
        <f t="shared" si="7"/>
        <v>68.780487804878049</v>
      </c>
    </row>
    <row r="45" spans="1:10" ht="12" customHeight="1" x14ac:dyDescent="0.25">
      <c r="A45" s="6" t="s">
        <v>138</v>
      </c>
      <c r="B45" s="22">
        <v>15</v>
      </c>
      <c r="C45" s="22">
        <v>21</v>
      </c>
      <c r="D45" s="22">
        <f t="shared" si="12"/>
        <v>36</v>
      </c>
      <c r="E45" s="22">
        <v>6</v>
      </c>
      <c r="F45" s="22">
        <v>8</v>
      </c>
      <c r="G45" s="22">
        <f t="shared" si="13"/>
        <v>14</v>
      </c>
      <c r="H45" s="10">
        <f t="shared" si="7"/>
        <v>40</v>
      </c>
      <c r="I45" s="10">
        <f t="shared" si="7"/>
        <v>38.095238095238095</v>
      </c>
      <c r="J45" s="10">
        <f t="shared" si="7"/>
        <v>38.888888888888893</v>
      </c>
    </row>
    <row r="46" spans="1:10" ht="12" customHeight="1" x14ac:dyDescent="0.25">
      <c r="A46" s="6" t="s">
        <v>103</v>
      </c>
      <c r="B46" s="22">
        <v>80</v>
      </c>
      <c r="C46" s="22">
        <v>119</v>
      </c>
      <c r="D46" s="22">
        <f t="shared" si="12"/>
        <v>199</v>
      </c>
      <c r="E46" s="22">
        <v>51</v>
      </c>
      <c r="F46" s="22">
        <v>83</v>
      </c>
      <c r="G46" s="22">
        <f t="shared" si="13"/>
        <v>134</v>
      </c>
      <c r="H46" s="10">
        <f t="shared" si="7"/>
        <v>63.749999999999993</v>
      </c>
      <c r="I46" s="10">
        <f t="shared" si="7"/>
        <v>69.747899159663859</v>
      </c>
      <c r="J46" s="10">
        <f t="shared" si="7"/>
        <v>67.336683417085425</v>
      </c>
    </row>
    <row r="47" spans="1:10" ht="12" customHeight="1" x14ac:dyDescent="0.25">
      <c r="A47" s="6" t="s">
        <v>105</v>
      </c>
      <c r="B47" s="22">
        <v>65</v>
      </c>
      <c r="C47" s="22">
        <v>42</v>
      </c>
      <c r="D47" s="22">
        <f t="shared" si="12"/>
        <v>107</v>
      </c>
      <c r="E47" s="22">
        <v>25</v>
      </c>
      <c r="F47" s="22">
        <v>19</v>
      </c>
      <c r="G47" s="22">
        <f t="shared" si="13"/>
        <v>44</v>
      </c>
      <c r="H47" s="10">
        <f t="shared" si="7"/>
        <v>38.461538461538467</v>
      </c>
      <c r="I47" s="10">
        <f t="shared" si="7"/>
        <v>45.238095238095241</v>
      </c>
      <c r="J47" s="10">
        <f t="shared" si="7"/>
        <v>41.121495327102799</v>
      </c>
    </row>
    <row r="48" spans="1:10" ht="12" customHeight="1" x14ac:dyDescent="0.25">
      <c r="A48" s="6" t="s">
        <v>109</v>
      </c>
      <c r="B48" s="22">
        <v>6</v>
      </c>
      <c r="C48" s="22">
        <v>11</v>
      </c>
      <c r="D48" s="22">
        <f t="shared" si="12"/>
        <v>17</v>
      </c>
      <c r="E48" s="22">
        <v>4</v>
      </c>
      <c r="F48" s="22">
        <v>3</v>
      </c>
      <c r="G48" s="22">
        <f t="shared" si="13"/>
        <v>7</v>
      </c>
      <c r="H48" s="10">
        <f t="shared" si="7"/>
        <v>66.666666666666657</v>
      </c>
      <c r="I48" s="10">
        <f t="shared" si="7"/>
        <v>27.27272727272727</v>
      </c>
      <c r="J48" s="10">
        <f t="shared" si="7"/>
        <v>41.17647058823529</v>
      </c>
    </row>
    <row r="49" spans="1:10" ht="12" customHeight="1" x14ac:dyDescent="0.25">
      <c r="A49" s="6" t="s">
        <v>98</v>
      </c>
      <c r="B49" s="22">
        <v>25</v>
      </c>
      <c r="C49" s="22">
        <v>42</v>
      </c>
      <c r="D49" s="22">
        <f t="shared" si="12"/>
        <v>67</v>
      </c>
      <c r="E49" s="22">
        <v>12</v>
      </c>
      <c r="F49" s="22">
        <v>27</v>
      </c>
      <c r="G49" s="22">
        <f t="shared" si="13"/>
        <v>39</v>
      </c>
      <c r="H49" s="10">
        <f t="shared" si="7"/>
        <v>48</v>
      </c>
      <c r="I49" s="10">
        <f t="shared" si="7"/>
        <v>64.285714285714292</v>
      </c>
      <c r="J49" s="10">
        <f t="shared" si="7"/>
        <v>58.208955223880601</v>
      </c>
    </row>
    <row r="50" spans="1:10" ht="12" customHeight="1" x14ac:dyDescent="0.25">
      <c r="A50" s="18" t="s">
        <v>28</v>
      </c>
      <c r="B50" s="4">
        <f t="shared" ref="B50:G50" si="14">SUM(B51:B53)</f>
        <v>204</v>
      </c>
      <c r="C50" s="4">
        <f t="shared" si="14"/>
        <v>244</v>
      </c>
      <c r="D50" s="4">
        <f t="shared" si="14"/>
        <v>448</v>
      </c>
      <c r="E50" s="4">
        <f t="shared" si="14"/>
        <v>147</v>
      </c>
      <c r="F50" s="4">
        <f t="shared" si="14"/>
        <v>201</v>
      </c>
      <c r="G50" s="4">
        <f t="shared" si="14"/>
        <v>348</v>
      </c>
      <c r="H50" s="28">
        <f t="shared" si="7"/>
        <v>72.058823529411768</v>
      </c>
      <c r="I50" s="28">
        <f t="shared" si="7"/>
        <v>82.377049180327873</v>
      </c>
      <c r="J50" s="28">
        <f t="shared" si="7"/>
        <v>77.678571428571431</v>
      </c>
    </row>
    <row r="51" spans="1:10" ht="12" customHeight="1" x14ac:dyDescent="0.25">
      <c r="A51" s="6" t="s">
        <v>94</v>
      </c>
      <c r="B51" s="22">
        <v>204</v>
      </c>
      <c r="C51" s="22">
        <v>244</v>
      </c>
      <c r="D51" s="22">
        <f>+B51+C51</f>
        <v>448</v>
      </c>
      <c r="E51" s="22">
        <v>147</v>
      </c>
      <c r="F51" s="22">
        <v>201</v>
      </c>
      <c r="G51" s="22">
        <f>+E51+F51</f>
        <v>348</v>
      </c>
      <c r="H51" s="10">
        <f t="shared" si="7"/>
        <v>72.058823529411768</v>
      </c>
      <c r="I51" s="10">
        <f t="shared" si="7"/>
        <v>82.377049180327873</v>
      </c>
      <c r="J51" s="10">
        <f t="shared" si="7"/>
        <v>77.678571428571431</v>
      </c>
    </row>
    <row r="52" spans="1:10" ht="12" customHeight="1" x14ac:dyDescent="0.25">
      <c r="A52" s="6" t="s">
        <v>164</v>
      </c>
      <c r="B52" s="22">
        <v>0</v>
      </c>
      <c r="C52" s="22">
        <v>0</v>
      </c>
      <c r="D52" s="22">
        <f>+B52+C52</f>
        <v>0</v>
      </c>
      <c r="E52" s="22">
        <v>0</v>
      </c>
      <c r="F52" s="22">
        <v>0</v>
      </c>
      <c r="G52" s="22">
        <f>+E52+F52</f>
        <v>0</v>
      </c>
      <c r="H52" s="10" t="e">
        <f t="shared" si="7"/>
        <v>#DIV/0!</v>
      </c>
      <c r="I52" s="10" t="e">
        <f t="shared" si="7"/>
        <v>#DIV/0!</v>
      </c>
      <c r="J52" s="10" t="e">
        <f t="shared" si="7"/>
        <v>#DIV/0!</v>
      </c>
    </row>
    <row r="53" spans="1:10" ht="12" customHeight="1" x14ac:dyDescent="0.25">
      <c r="A53" s="6" t="s">
        <v>137</v>
      </c>
      <c r="B53" s="22">
        <v>0</v>
      </c>
      <c r="C53" s="22">
        <v>0</v>
      </c>
      <c r="D53" s="22">
        <f>+B53+C53</f>
        <v>0</v>
      </c>
      <c r="E53" s="22">
        <v>0</v>
      </c>
      <c r="F53" s="22">
        <v>0</v>
      </c>
      <c r="G53" s="22">
        <f>+E53+F53</f>
        <v>0</v>
      </c>
      <c r="H53" s="10" t="e">
        <f t="shared" si="7"/>
        <v>#DIV/0!</v>
      </c>
      <c r="I53" s="10" t="e">
        <f t="shared" si="7"/>
        <v>#DIV/0!</v>
      </c>
      <c r="J53" s="10" t="e">
        <f t="shared" si="7"/>
        <v>#DIV/0!</v>
      </c>
    </row>
    <row r="54" spans="1:10" ht="12" customHeight="1" x14ac:dyDescent="0.25">
      <c r="A54" s="18" t="s">
        <v>27</v>
      </c>
      <c r="B54" s="4">
        <f t="shared" ref="B54:G54" si="15">SUM(B55:B59)</f>
        <v>96</v>
      </c>
      <c r="C54" s="4">
        <f t="shared" si="15"/>
        <v>138</v>
      </c>
      <c r="D54" s="4">
        <f t="shared" si="15"/>
        <v>234</v>
      </c>
      <c r="E54" s="4">
        <f t="shared" si="15"/>
        <v>66</v>
      </c>
      <c r="F54" s="4">
        <f t="shared" si="15"/>
        <v>113</v>
      </c>
      <c r="G54" s="4">
        <f t="shared" si="15"/>
        <v>179</v>
      </c>
      <c r="H54" s="28">
        <f t="shared" si="7"/>
        <v>68.75</v>
      </c>
      <c r="I54" s="28">
        <f t="shared" si="7"/>
        <v>81.884057971014485</v>
      </c>
      <c r="J54" s="28">
        <f t="shared" si="7"/>
        <v>76.495726495726487</v>
      </c>
    </row>
    <row r="55" spans="1:10" ht="12" customHeight="1" x14ac:dyDescent="0.25">
      <c r="A55" s="6" t="s">
        <v>85</v>
      </c>
      <c r="B55" s="22">
        <v>26</v>
      </c>
      <c r="C55" s="22">
        <v>33</v>
      </c>
      <c r="D55" s="22">
        <f>+B55+C55</f>
        <v>59</v>
      </c>
      <c r="E55" s="22">
        <v>12</v>
      </c>
      <c r="F55" s="22">
        <v>13</v>
      </c>
      <c r="G55" s="22">
        <f>+E55+F55</f>
        <v>25</v>
      </c>
      <c r="H55" s="10">
        <f t="shared" si="7"/>
        <v>46.153846153846153</v>
      </c>
      <c r="I55" s="10">
        <f t="shared" si="7"/>
        <v>39.393939393939391</v>
      </c>
      <c r="J55" s="10">
        <f t="shared" si="7"/>
        <v>42.372881355932201</v>
      </c>
    </row>
    <row r="56" spans="1:10" ht="12" customHeight="1" x14ac:dyDescent="0.25">
      <c r="A56" s="6" t="s">
        <v>110</v>
      </c>
      <c r="B56" s="22">
        <v>22</v>
      </c>
      <c r="C56" s="22">
        <v>26</v>
      </c>
      <c r="D56" s="22">
        <f>+B56+C56</f>
        <v>48</v>
      </c>
      <c r="E56" s="22">
        <v>18</v>
      </c>
      <c r="F56" s="22">
        <v>21</v>
      </c>
      <c r="G56" s="22">
        <f>+E56+F56</f>
        <v>39</v>
      </c>
      <c r="H56" s="10">
        <f t="shared" si="7"/>
        <v>81.818181818181827</v>
      </c>
      <c r="I56" s="10">
        <f t="shared" si="7"/>
        <v>80.769230769230774</v>
      </c>
      <c r="J56" s="10">
        <f t="shared" si="7"/>
        <v>81.25</v>
      </c>
    </row>
    <row r="57" spans="1:10" ht="12" customHeight="1" x14ac:dyDescent="0.25">
      <c r="A57" s="6" t="s">
        <v>136</v>
      </c>
      <c r="B57" s="22">
        <v>20</v>
      </c>
      <c r="C57" s="22">
        <v>36</v>
      </c>
      <c r="D57" s="22">
        <f>+B57+C57</f>
        <v>56</v>
      </c>
      <c r="E57" s="22">
        <v>10</v>
      </c>
      <c r="F57" s="22">
        <v>26</v>
      </c>
      <c r="G57" s="22">
        <f>+E57+F57</f>
        <v>36</v>
      </c>
      <c r="H57" s="10">
        <f t="shared" si="7"/>
        <v>50</v>
      </c>
      <c r="I57" s="10">
        <f t="shared" si="7"/>
        <v>72.222222222222214</v>
      </c>
      <c r="J57" s="10">
        <f t="shared" si="7"/>
        <v>64.285714285714292</v>
      </c>
    </row>
    <row r="58" spans="1:10" ht="12" customHeight="1" x14ac:dyDescent="0.25">
      <c r="A58" s="6" t="s">
        <v>173</v>
      </c>
      <c r="B58" s="22">
        <v>0</v>
      </c>
      <c r="C58" s="22">
        <v>0</v>
      </c>
      <c r="D58" s="22">
        <f>+B58+C58</f>
        <v>0</v>
      </c>
      <c r="E58" s="22">
        <v>0</v>
      </c>
      <c r="F58" s="22">
        <v>0</v>
      </c>
      <c r="G58" s="22">
        <f>+E58+F58</f>
        <v>0</v>
      </c>
      <c r="H58" s="10" t="e">
        <f t="shared" si="7"/>
        <v>#DIV/0!</v>
      </c>
      <c r="I58" s="10" t="e">
        <f t="shared" si="7"/>
        <v>#DIV/0!</v>
      </c>
      <c r="J58" s="10" t="e">
        <f t="shared" si="7"/>
        <v>#DIV/0!</v>
      </c>
    </row>
    <row r="59" spans="1:10" ht="12" customHeight="1" x14ac:dyDescent="0.25">
      <c r="A59" s="6" t="s">
        <v>106</v>
      </c>
      <c r="B59" s="22">
        <v>28</v>
      </c>
      <c r="C59" s="22">
        <v>43</v>
      </c>
      <c r="D59" s="22">
        <f>+B59+C59</f>
        <v>71</v>
      </c>
      <c r="E59" s="22">
        <v>26</v>
      </c>
      <c r="F59" s="22">
        <v>53</v>
      </c>
      <c r="G59" s="22">
        <f>+E59+F59</f>
        <v>79</v>
      </c>
      <c r="H59" s="10">
        <f t="shared" si="7"/>
        <v>92.857142857142861</v>
      </c>
      <c r="I59" s="10">
        <f t="shared" si="7"/>
        <v>123.25581395348837</v>
      </c>
      <c r="J59" s="10">
        <f t="shared" si="7"/>
        <v>111.26760563380283</v>
      </c>
    </row>
    <row r="60" spans="1:10" ht="12" customHeight="1" x14ac:dyDescent="0.25">
      <c r="A60" s="18" t="s">
        <v>26</v>
      </c>
      <c r="B60" s="4">
        <f t="shared" ref="B60:G60" si="16">SUM(B61:B63)</f>
        <v>50</v>
      </c>
      <c r="C60" s="4">
        <f t="shared" si="16"/>
        <v>280</v>
      </c>
      <c r="D60" s="4">
        <f t="shared" si="16"/>
        <v>330</v>
      </c>
      <c r="E60" s="4">
        <f t="shared" si="16"/>
        <v>41</v>
      </c>
      <c r="F60" s="4">
        <f t="shared" si="16"/>
        <v>204</v>
      </c>
      <c r="G60" s="4">
        <f t="shared" si="16"/>
        <v>245</v>
      </c>
      <c r="H60" s="28">
        <f t="shared" si="7"/>
        <v>82</v>
      </c>
      <c r="I60" s="28">
        <f t="shared" si="7"/>
        <v>72.857142857142847</v>
      </c>
      <c r="J60" s="28">
        <f t="shared" si="7"/>
        <v>74.242424242424249</v>
      </c>
    </row>
    <row r="61" spans="1:10" ht="12" customHeight="1" x14ac:dyDescent="0.25">
      <c r="A61" s="6" t="s">
        <v>101</v>
      </c>
      <c r="B61" s="22">
        <v>41</v>
      </c>
      <c r="C61" s="22">
        <v>219</v>
      </c>
      <c r="D61" s="22">
        <f>+B61+C61</f>
        <v>260</v>
      </c>
      <c r="E61" s="22">
        <v>39</v>
      </c>
      <c r="F61" s="22">
        <v>176</v>
      </c>
      <c r="G61" s="22">
        <f>+E61+F61</f>
        <v>215</v>
      </c>
      <c r="H61" s="10">
        <f t="shared" si="7"/>
        <v>95.121951219512198</v>
      </c>
      <c r="I61" s="10">
        <f t="shared" si="7"/>
        <v>80.365296803652967</v>
      </c>
      <c r="J61" s="10">
        <f t="shared" si="7"/>
        <v>82.692307692307693</v>
      </c>
    </row>
    <row r="62" spans="1:10" ht="12" customHeight="1" x14ac:dyDescent="0.25">
      <c r="A62" s="6" t="s">
        <v>111</v>
      </c>
      <c r="B62" s="22">
        <v>5</v>
      </c>
      <c r="C62" s="22">
        <v>34</v>
      </c>
      <c r="D62" s="22">
        <f>+B62+C62</f>
        <v>39</v>
      </c>
      <c r="E62" s="22">
        <v>1</v>
      </c>
      <c r="F62" s="22">
        <v>14</v>
      </c>
      <c r="G62" s="22">
        <f>+E62+F62</f>
        <v>15</v>
      </c>
      <c r="H62" s="10">
        <f t="shared" si="7"/>
        <v>20</v>
      </c>
      <c r="I62" s="10">
        <f t="shared" si="7"/>
        <v>41.17647058823529</v>
      </c>
      <c r="J62" s="10">
        <f t="shared" si="7"/>
        <v>38.461538461538467</v>
      </c>
    </row>
    <row r="63" spans="1:10" ht="12" customHeight="1" x14ac:dyDescent="0.25">
      <c r="A63" s="6" t="s">
        <v>134</v>
      </c>
      <c r="B63" s="22">
        <v>4</v>
      </c>
      <c r="C63" s="22">
        <v>27</v>
      </c>
      <c r="D63" s="22">
        <f>+B63+C63</f>
        <v>31</v>
      </c>
      <c r="E63" s="22">
        <v>1</v>
      </c>
      <c r="F63" s="22">
        <v>14</v>
      </c>
      <c r="G63" s="22">
        <f>+E63+F63</f>
        <v>15</v>
      </c>
      <c r="H63" s="10">
        <f t="shared" si="7"/>
        <v>25</v>
      </c>
      <c r="I63" s="10">
        <f t="shared" si="7"/>
        <v>51.851851851851848</v>
      </c>
      <c r="J63" s="10">
        <f t="shared" si="7"/>
        <v>48.387096774193552</v>
      </c>
    </row>
    <row r="64" spans="1:10" ht="12" customHeight="1" x14ac:dyDescent="0.25">
      <c r="A64" s="18" t="s">
        <v>25</v>
      </c>
      <c r="B64" s="4">
        <f t="shared" ref="B64:G64" si="17">SUM(B65:B68)</f>
        <v>46</v>
      </c>
      <c r="C64" s="4">
        <f t="shared" si="17"/>
        <v>53</v>
      </c>
      <c r="D64" s="4">
        <f t="shared" si="17"/>
        <v>99</v>
      </c>
      <c r="E64" s="4">
        <f t="shared" si="17"/>
        <v>28</v>
      </c>
      <c r="F64" s="4">
        <f t="shared" si="17"/>
        <v>36</v>
      </c>
      <c r="G64" s="4">
        <f t="shared" si="17"/>
        <v>64</v>
      </c>
      <c r="H64" s="28">
        <f t="shared" si="7"/>
        <v>60.869565217391312</v>
      </c>
      <c r="I64" s="28">
        <f t="shared" si="7"/>
        <v>67.924528301886795</v>
      </c>
      <c r="J64" s="28">
        <f t="shared" si="7"/>
        <v>64.646464646464651</v>
      </c>
    </row>
    <row r="65" spans="1:10" ht="12" customHeight="1" x14ac:dyDescent="0.25">
      <c r="A65" s="6" t="s">
        <v>133</v>
      </c>
      <c r="B65" s="22">
        <v>27</v>
      </c>
      <c r="C65" s="22">
        <v>29</v>
      </c>
      <c r="D65" s="22">
        <f>+B65+C65</f>
        <v>56</v>
      </c>
      <c r="E65" s="22">
        <v>12</v>
      </c>
      <c r="F65" s="22">
        <v>26</v>
      </c>
      <c r="G65" s="22">
        <f>+E65+F65</f>
        <v>38</v>
      </c>
      <c r="H65" s="10">
        <f t="shared" si="7"/>
        <v>44.444444444444443</v>
      </c>
      <c r="I65" s="10">
        <f t="shared" si="7"/>
        <v>89.65517241379311</v>
      </c>
      <c r="J65" s="10">
        <f t="shared" si="7"/>
        <v>67.857142857142861</v>
      </c>
    </row>
    <row r="66" spans="1:10" ht="12" customHeight="1" x14ac:dyDescent="0.25">
      <c r="A66" s="6" t="s">
        <v>179</v>
      </c>
      <c r="B66" s="22">
        <v>0</v>
      </c>
      <c r="C66" s="22">
        <v>0</v>
      </c>
      <c r="D66" s="22">
        <f>+B66+C66</f>
        <v>0</v>
      </c>
      <c r="E66" s="22">
        <v>1</v>
      </c>
      <c r="F66" s="22">
        <v>2</v>
      </c>
      <c r="G66" s="22">
        <f>+E66+F66</f>
        <v>3</v>
      </c>
      <c r="H66" s="10" t="e">
        <f t="shared" si="7"/>
        <v>#DIV/0!</v>
      </c>
      <c r="I66" s="10" t="e">
        <f t="shared" si="7"/>
        <v>#DIV/0!</v>
      </c>
      <c r="J66" s="10" t="e">
        <f t="shared" si="7"/>
        <v>#DIV/0!</v>
      </c>
    </row>
    <row r="67" spans="1:10" ht="12" customHeight="1" x14ac:dyDescent="0.25">
      <c r="A67" s="6" t="s">
        <v>132</v>
      </c>
      <c r="B67" s="22">
        <v>8</v>
      </c>
      <c r="C67" s="22">
        <v>6</v>
      </c>
      <c r="D67" s="22">
        <f>+B67+C67</f>
        <v>14</v>
      </c>
      <c r="E67" s="22">
        <v>10</v>
      </c>
      <c r="F67" s="22">
        <v>2</v>
      </c>
      <c r="G67" s="22">
        <f>+E67+F67</f>
        <v>12</v>
      </c>
      <c r="H67" s="10">
        <f t="shared" si="7"/>
        <v>125</v>
      </c>
      <c r="I67" s="10">
        <f t="shared" si="7"/>
        <v>33.333333333333329</v>
      </c>
      <c r="J67" s="10">
        <f t="shared" si="7"/>
        <v>85.714285714285708</v>
      </c>
    </row>
    <row r="68" spans="1:10" ht="12" customHeight="1" x14ac:dyDescent="0.25">
      <c r="A68" s="6" t="s">
        <v>158</v>
      </c>
      <c r="B68" s="22">
        <v>11</v>
      </c>
      <c r="C68" s="22">
        <v>18</v>
      </c>
      <c r="D68" s="22">
        <f>+B68+C68</f>
        <v>29</v>
      </c>
      <c r="E68" s="22">
        <v>5</v>
      </c>
      <c r="F68" s="22">
        <v>6</v>
      </c>
      <c r="G68" s="22">
        <f>+E68+F68</f>
        <v>11</v>
      </c>
      <c r="H68" s="10">
        <f t="shared" si="7"/>
        <v>45.454545454545453</v>
      </c>
      <c r="I68" s="10">
        <f t="shared" si="7"/>
        <v>33.333333333333329</v>
      </c>
      <c r="J68" s="10">
        <f t="shared" si="7"/>
        <v>37.931034482758619</v>
      </c>
    </row>
    <row r="69" spans="1:10" ht="12" customHeight="1" x14ac:dyDescent="0.25">
      <c r="A69" s="18" t="s">
        <v>24</v>
      </c>
      <c r="B69" s="4">
        <f t="shared" ref="B69:G69" si="18">SUM(B70:B74)</f>
        <v>47</v>
      </c>
      <c r="C69" s="4">
        <f t="shared" si="18"/>
        <v>76</v>
      </c>
      <c r="D69" s="4">
        <f t="shared" si="18"/>
        <v>123</v>
      </c>
      <c r="E69" s="4">
        <f t="shared" si="18"/>
        <v>36</v>
      </c>
      <c r="F69" s="4">
        <f t="shared" si="18"/>
        <v>32</v>
      </c>
      <c r="G69" s="4">
        <f t="shared" si="18"/>
        <v>68</v>
      </c>
      <c r="H69" s="28">
        <f t="shared" si="7"/>
        <v>76.59574468085107</v>
      </c>
      <c r="I69" s="28">
        <f t="shared" si="7"/>
        <v>42.105263157894733</v>
      </c>
      <c r="J69" s="28">
        <f t="shared" si="7"/>
        <v>55.284552845528459</v>
      </c>
    </row>
    <row r="70" spans="1:10" ht="12" customHeight="1" x14ac:dyDescent="0.25">
      <c r="A70" s="6" t="s">
        <v>130</v>
      </c>
      <c r="B70" s="22">
        <v>2</v>
      </c>
      <c r="C70" s="22">
        <v>11</v>
      </c>
      <c r="D70" s="22">
        <f>+B70+C70</f>
        <v>13</v>
      </c>
      <c r="E70" s="22">
        <v>3</v>
      </c>
      <c r="F70" s="22">
        <v>4</v>
      </c>
      <c r="G70" s="22">
        <f>+E70+F70</f>
        <v>7</v>
      </c>
      <c r="H70" s="10">
        <f t="shared" si="7"/>
        <v>150</v>
      </c>
      <c r="I70" s="10">
        <f t="shared" si="7"/>
        <v>36.363636363636367</v>
      </c>
      <c r="J70" s="10">
        <f t="shared" si="7"/>
        <v>53.846153846153847</v>
      </c>
    </row>
    <row r="71" spans="1:10" ht="12" customHeight="1" x14ac:dyDescent="0.25">
      <c r="A71" s="6" t="s">
        <v>129</v>
      </c>
      <c r="B71" s="22">
        <v>4</v>
      </c>
      <c r="C71" s="22">
        <v>13</v>
      </c>
      <c r="D71" s="22">
        <f>+B71+C71</f>
        <v>17</v>
      </c>
      <c r="E71" s="22">
        <v>1</v>
      </c>
      <c r="F71" s="22">
        <v>1</v>
      </c>
      <c r="G71" s="22">
        <f>+E71+F71</f>
        <v>2</v>
      </c>
      <c r="H71" s="10">
        <f t="shared" si="7"/>
        <v>25</v>
      </c>
      <c r="I71" s="10">
        <f t="shared" si="7"/>
        <v>7.6923076923076925</v>
      </c>
      <c r="J71" s="10">
        <f t="shared" si="7"/>
        <v>11.76470588235294</v>
      </c>
    </row>
    <row r="72" spans="1:10" ht="12" customHeight="1" x14ac:dyDescent="0.25">
      <c r="A72" s="6" t="s">
        <v>128</v>
      </c>
      <c r="B72" s="22">
        <v>11</v>
      </c>
      <c r="C72" s="22">
        <v>7</v>
      </c>
      <c r="D72" s="22">
        <f>+B72+C72</f>
        <v>18</v>
      </c>
      <c r="E72" s="22">
        <v>14</v>
      </c>
      <c r="F72" s="22">
        <v>4</v>
      </c>
      <c r="G72" s="22">
        <f>+E72+F72</f>
        <v>18</v>
      </c>
      <c r="H72" s="10">
        <f t="shared" si="7"/>
        <v>127.27272727272727</v>
      </c>
      <c r="I72" s="10">
        <f t="shared" si="7"/>
        <v>57.142857142857139</v>
      </c>
      <c r="J72" s="10">
        <f t="shared" si="7"/>
        <v>100</v>
      </c>
    </row>
    <row r="73" spans="1:10" ht="12" customHeight="1" x14ac:dyDescent="0.25">
      <c r="A73" s="6" t="s">
        <v>127</v>
      </c>
      <c r="B73" s="22">
        <v>20</v>
      </c>
      <c r="C73" s="22">
        <v>17</v>
      </c>
      <c r="D73" s="22">
        <f>+B73+C73</f>
        <v>37</v>
      </c>
      <c r="E73" s="22">
        <v>11</v>
      </c>
      <c r="F73" s="22">
        <v>11</v>
      </c>
      <c r="G73" s="22">
        <f>+E73+F73</f>
        <v>22</v>
      </c>
      <c r="H73" s="10">
        <f t="shared" si="7"/>
        <v>55.000000000000007</v>
      </c>
      <c r="I73" s="10">
        <f t="shared" si="7"/>
        <v>64.705882352941174</v>
      </c>
      <c r="J73" s="10">
        <f t="shared" si="7"/>
        <v>59.45945945945946</v>
      </c>
    </row>
    <row r="74" spans="1:10" ht="12" customHeight="1" x14ac:dyDescent="0.25">
      <c r="A74" s="7" t="s">
        <v>180</v>
      </c>
      <c r="B74" s="22">
        <v>10</v>
      </c>
      <c r="C74" s="22">
        <v>28</v>
      </c>
      <c r="D74" s="22">
        <f>+B74+C74</f>
        <v>38</v>
      </c>
      <c r="E74" s="22">
        <v>7</v>
      </c>
      <c r="F74" s="22">
        <v>12</v>
      </c>
      <c r="G74" s="22">
        <f>+E74+F74</f>
        <v>19</v>
      </c>
      <c r="H74" s="10">
        <f t="shared" si="7"/>
        <v>70</v>
      </c>
      <c r="I74" s="10">
        <f t="shared" si="7"/>
        <v>42.857142857142854</v>
      </c>
      <c r="J74" s="10">
        <f t="shared" si="7"/>
        <v>50</v>
      </c>
    </row>
    <row r="75" spans="1:10" ht="12" customHeight="1" x14ac:dyDescent="0.25">
      <c r="A75" s="18" t="s">
        <v>23</v>
      </c>
      <c r="B75" s="4">
        <f t="shared" ref="B75:G75" si="19">SUM(B76:B80)</f>
        <v>206</v>
      </c>
      <c r="C75" s="4">
        <f t="shared" si="19"/>
        <v>55</v>
      </c>
      <c r="D75" s="4">
        <f t="shared" si="19"/>
        <v>261</v>
      </c>
      <c r="E75" s="4">
        <f t="shared" si="19"/>
        <v>147</v>
      </c>
      <c r="F75" s="4">
        <f t="shared" si="19"/>
        <v>43</v>
      </c>
      <c r="G75" s="4">
        <f t="shared" si="19"/>
        <v>190</v>
      </c>
      <c r="H75" s="28">
        <f t="shared" si="7"/>
        <v>71.359223300970882</v>
      </c>
      <c r="I75" s="28">
        <f t="shared" si="7"/>
        <v>78.181818181818187</v>
      </c>
      <c r="J75" s="28">
        <f t="shared" si="7"/>
        <v>72.796934865900383</v>
      </c>
    </row>
    <row r="76" spans="1:10" ht="12" customHeight="1" x14ac:dyDescent="0.25">
      <c r="A76" s="6" t="s">
        <v>126</v>
      </c>
      <c r="B76" s="22">
        <v>66</v>
      </c>
      <c r="C76" s="22">
        <v>15</v>
      </c>
      <c r="D76" s="22">
        <f>+B76+C76</f>
        <v>81</v>
      </c>
      <c r="E76" s="22">
        <v>61</v>
      </c>
      <c r="F76" s="22">
        <v>23</v>
      </c>
      <c r="G76" s="22">
        <f>+E76+F76</f>
        <v>84</v>
      </c>
      <c r="H76" s="10">
        <f t="shared" si="7"/>
        <v>92.424242424242422</v>
      </c>
      <c r="I76" s="10">
        <f t="shared" si="7"/>
        <v>153.33333333333334</v>
      </c>
      <c r="J76" s="10">
        <f t="shared" si="7"/>
        <v>103.7037037037037</v>
      </c>
    </row>
    <row r="77" spans="1:10" ht="12" customHeight="1" x14ac:dyDescent="0.25">
      <c r="A77" s="6" t="s">
        <v>100</v>
      </c>
      <c r="B77" s="22">
        <v>42</v>
      </c>
      <c r="C77" s="22">
        <v>22</v>
      </c>
      <c r="D77" s="22">
        <f>+B77+C77</f>
        <v>64</v>
      </c>
      <c r="E77" s="22">
        <v>24</v>
      </c>
      <c r="F77" s="22">
        <v>13</v>
      </c>
      <c r="G77" s="22">
        <f>+E77+F77</f>
        <v>37</v>
      </c>
      <c r="H77" s="10">
        <f t="shared" si="7"/>
        <v>57.142857142857139</v>
      </c>
      <c r="I77" s="10">
        <f t="shared" si="7"/>
        <v>59.090909090909093</v>
      </c>
      <c r="J77" s="10">
        <f t="shared" si="7"/>
        <v>57.8125</v>
      </c>
    </row>
    <row r="78" spans="1:10" ht="12" customHeight="1" x14ac:dyDescent="0.25">
      <c r="A78" s="6" t="s">
        <v>154</v>
      </c>
      <c r="B78" s="22">
        <v>25</v>
      </c>
      <c r="C78" s="22">
        <v>2</v>
      </c>
      <c r="D78" s="22">
        <f>+B78+C78</f>
        <v>27</v>
      </c>
      <c r="E78" s="22">
        <v>13</v>
      </c>
      <c r="F78" s="22">
        <v>1</v>
      </c>
      <c r="G78" s="22">
        <f>+E78+F78</f>
        <v>14</v>
      </c>
      <c r="H78" s="10">
        <f t="shared" si="7"/>
        <v>52</v>
      </c>
      <c r="I78" s="10">
        <f t="shared" si="7"/>
        <v>50</v>
      </c>
      <c r="J78" s="10">
        <f t="shared" si="7"/>
        <v>51.851851851851848</v>
      </c>
    </row>
    <row r="79" spans="1:10" ht="12" customHeight="1" x14ac:dyDescent="0.25">
      <c r="A79" s="7" t="s">
        <v>125</v>
      </c>
      <c r="B79" s="22">
        <v>22</v>
      </c>
      <c r="C79" s="22">
        <v>13</v>
      </c>
      <c r="D79" s="22">
        <f>+B79+C79</f>
        <v>35</v>
      </c>
      <c r="E79" s="22">
        <v>2</v>
      </c>
      <c r="F79" s="22">
        <v>1</v>
      </c>
      <c r="G79" s="22">
        <f>+E79+F79</f>
        <v>3</v>
      </c>
      <c r="H79" s="10">
        <f t="shared" si="7"/>
        <v>9.0909090909090917</v>
      </c>
      <c r="I79" s="10">
        <f t="shared" si="7"/>
        <v>7.6923076923076925</v>
      </c>
      <c r="J79" s="10">
        <f t="shared" si="7"/>
        <v>8.5714285714285712</v>
      </c>
    </row>
    <row r="80" spans="1:10" ht="12" customHeight="1" x14ac:dyDescent="0.25">
      <c r="A80" s="6" t="s">
        <v>124</v>
      </c>
      <c r="B80" s="22">
        <v>51</v>
      </c>
      <c r="C80" s="22">
        <v>3</v>
      </c>
      <c r="D80" s="22">
        <f>+B80+C80</f>
        <v>54</v>
      </c>
      <c r="E80" s="22">
        <v>47</v>
      </c>
      <c r="F80" s="22">
        <v>5</v>
      </c>
      <c r="G80" s="22">
        <f>+E80+F80</f>
        <v>52</v>
      </c>
      <c r="H80" s="10">
        <f t="shared" si="7"/>
        <v>92.156862745098039</v>
      </c>
      <c r="I80" s="10">
        <f t="shared" si="7"/>
        <v>166.66666666666669</v>
      </c>
      <c r="J80" s="10">
        <f t="shared" si="7"/>
        <v>96.296296296296291</v>
      </c>
    </row>
    <row r="81" spans="1:10" ht="12" customHeight="1" x14ac:dyDescent="0.25">
      <c r="A81" s="18" t="s">
        <v>22</v>
      </c>
      <c r="B81" s="4">
        <f t="shared" ref="B81:G81" si="20">SUM(B82:B83)</f>
        <v>41</v>
      </c>
      <c r="C81" s="4">
        <f t="shared" si="20"/>
        <v>96</v>
      </c>
      <c r="D81" s="4">
        <f t="shared" si="20"/>
        <v>137</v>
      </c>
      <c r="E81" s="4">
        <f t="shared" si="20"/>
        <v>24</v>
      </c>
      <c r="F81" s="4">
        <f t="shared" si="20"/>
        <v>63</v>
      </c>
      <c r="G81" s="4">
        <f t="shared" si="20"/>
        <v>87</v>
      </c>
      <c r="H81" s="28">
        <f t="shared" si="7"/>
        <v>58.536585365853654</v>
      </c>
      <c r="I81" s="28">
        <f t="shared" si="7"/>
        <v>65.625</v>
      </c>
      <c r="J81" s="28">
        <f t="shared" si="7"/>
        <v>63.503649635036496</v>
      </c>
    </row>
    <row r="82" spans="1:10" ht="12" customHeight="1" x14ac:dyDescent="0.25">
      <c r="A82" s="6" t="s">
        <v>123</v>
      </c>
      <c r="B82" s="22">
        <v>2</v>
      </c>
      <c r="C82" s="22">
        <v>10</v>
      </c>
      <c r="D82" s="22">
        <f>+B82+C82</f>
        <v>12</v>
      </c>
      <c r="E82" s="22">
        <v>1</v>
      </c>
      <c r="F82" s="22">
        <v>2</v>
      </c>
      <c r="G82" s="22">
        <f>+E82+F82</f>
        <v>3</v>
      </c>
      <c r="H82" s="10">
        <f t="shared" si="7"/>
        <v>50</v>
      </c>
      <c r="I82" s="10">
        <f t="shared" si="7"/>
        <v>20</v>
      </c>
      <c r="J82" s="10">
        <f t="shared" si="7"/>
        <v>25</v>
      </c>
    </row>
    <row r="83" spans="1:10" ht="12" customHeight="1" x14ac:dyDescent="0.25">
      <c r="A83" s="6" t="s">
        <v>83</v>
      </c>
      <c r="B83" s="22">
        <v>39</v>
      </c>
      <c r="C83" s="22">
        <v>86</v>
      </c>
      <c r="D83" s="22">
        <f>+B83+C83</f>
        <v>125</v>
      </c>
      <c r="E83" s="22">
        <v>23</v>
      </c>
      <c r="F83" s="22">
        <v>61</v>
      </c>
      <c r="G83" s="22">
        <f>+E83+F83</f>
        <v>84</v>
      </c>
      <c r="H83" s="10">
        <f t="shared" si="7"/>
        <v>58.974358974358978</v>
      </c>
      <c r="I83" s="10">
        <f t="shared" si="7"/>
        <v>70.930232558139537</v>
      </c>
      <c r="J83" s="10">
        <f t="shared" si="7"/>
        <v>67.2</v>
      </c>
    </row>
    <row r="84" spans="1:10" ht="12" customHeight="1" x14ac:dyDescent="0.25">
      <c r="A84" s="18" t="s">
        <v>21</v>
      </c>
      <c r="B84" s="4">
        <f t="shared" ref="B84:G84" si="21">SUM(B85:B89)</f>
        <v>142</v>
      </c>
      <c r="C84" s="4">
        <f t="shared" si="21"/>
        <v>244</v>
      </c>
      <c r="D84" s="4">
        <f t="shared" si="21"/>
        <v>386</v>
      </c>
      <c r="E84" s="4">
        <f t="shared" si="21"/>
        <v>93</v>
      </c>
      <c r="F84" s="4">
        <f t="shared" si="21"/>
        <v>143</v>
      </c>
      <c r="G84" s="4">
        <f t="shared" si="21"/>
        <v>236</v>
      </c>
      <c r="H84" s="28">
        <f t="shared" si="7"/>
        <v>65.492957746478879</v>
      </c>
      <c r="I84" s="28">
        <f t="shared" si="7"/>
        <v>58.606557377049185</v>
      </c>
      <c r="J84" s="28">
        <f t="shared" si="7"/>
        <v>61.139896373056992</v>
      </c>
    </row>
    <row r="85" spans="1:10" ht="12" customHeight="1" x14ac:dyDescent="0.25">
      <c r="A85" s="6" t="s">
        <v>122</v>
      </c>
      <c r="B85" s="22">
        <v>25</v>
      </c>
      <c r="C85" s="22">
        <v>16</v>
      </c>
      <c r="D85" s="22">
        <f>+B85+C85</f>
        <v>41</v>
      </c>
      <c r="E85" s="22">
        <v>6</v>
      </c>
      <c r="F85" s="22">
        <v>5</v>
      </c>
      <c r="G85" s="22">
        <f>+E85+F85</f>
        <v>11</v>
      </c>
      <c r="H85" s="10">
        <f t="shared" si="7"/>
        <v>24</v>
      </c>
      <c r="I85" s="10">
        <f t="shared" si="7"/>
        <v>31.25</v>
      </c>
      <c r="J85" s="10">
        <f t="shared" si="7"/>
        <v>26.829268292682929</v>
      </c>
    </row>
    <row r="86" spans="1:10" ht="12" customHeight="1" x14ac:dyDescent="0.25">
      <c r="A86" s="6" t="s">
        <v>96</v>
      </c>
      <c r="B86" s="22">
        <v>67</v>
      </c>
      <c r="C86" s="22">
        <v>82</v>
      </c>
      <c r="D86" s="22">
        <f>+B86+C86</f>
        <v>149</v>
      </c>
      <c r="E86" s="22">
        <v>62</v>
      </c>
      <c r="F86" s="22">
        <v>66</v>
      </c>
      <c r="G86" s="22">
        <f>+E86+F86</f>
        <v>128</v>
      </c>
      <c r="H86" s="10">
        <f t="shared" si="7"/>
        <v>92.537313432835816</v>
      </c>
      <c r="I86" s="10">
        <f t="shared" si="7"/>
        <v>80.487804878048792</v>
      </c>
      <c r="J86" s="10">
        <f t="shared" si="7"/>
        <v>85.90604026845638</v>
      </c>
    </row>
    <row r="87" spans="1:10" ht="12" customHeight="1" x14ac:dyDescent="0.25">
      <c r="A87" s="6" t="s">
        <v>97</v>
      </c>
      <c r="B87" s="22">
        <v>11</v>
      </c>
      <c r="C87" s="22">
        <v>50</v>
      </c>
      <c r="D87" s="22">
        <f>+B87+C87</f>
        <v>61</v>
      </c>
      <c r="E87" s="22">
        <v>3</v>
      </c>
      <c r="F87" s="22">
        <v>25</v>
      </c>
      <c r="G87" s="22">
        <f>+E87+F87</f>
        <v>28</v>
      </c>
      <c r="H87" s="10">
        <f t="shared" si="7"/>
        <v>27.27272727272727</v>
      </c>
      <c r="I87" s="10">
        <f t="shared" si="7"/>
        <v>50</v>
      </c>
      <c r="J87" s="10">
        <f t="shared" si="7"/>
        <v>45.901639344262293</v>
      </c>
    </row>
    <row r="88" spans="1:10" ht="12" customHeight="1" x14ac:dyDescent="0.25">
      <c r="A88" s="6" t="s">
        <v>121</v>
      </c>
      <c r="B88" s="22">
        <v>26</v>
      </c>
      <c r="C88" s="22">
        <v>47</v>
      </c>
      <c r="D88" s="22">
        <f>+B88+C88</f>
        <v>73</v>
      </c>
      <c r="E88" s="22">
        <v>11</v>
      </c>
      <c r="F88" s="22">
        <v>29</v>
      </c>
      <c r="G88" s="22">
        <f>+E88+F88</f>
        <v>40</v>
      </c>
      <c r="H88" s="10">
        <f t="shared" ref="H88:J119" si="22">E88/B88*100</f>
        <v>42.307692307692307</v>
      </c>
      <c r="I88" s="10">
        <f t="shared" si="22"/>
        <v>61.702127659574465</v>
      </c>
      <c r="J88" s="10">
        <f t="shared" si="22"/>
        <v>54.794520547945204</v>
      </c>
    </row>
    <row r="89" spans="1:10" ht="12" customHeight="1" x14ac:dyDescent="0.25">
      <c r="A89" s="6" t="s">
        <v>120</v>
      </c>
      <c r="B89" s="22">
        <v>13</v>
      </c>
      <c r="C89" s="22">
        <v>49</v>
      </c>
      <c r="D89" s="22">
        <f>+B89+C89</f>
        <v>62</v>
      </c>
      <c r="E89" s="22">
        <v>11</v>
      </c>
      <c r="F89" s="22">
        <v>18</v>
      </c>
      <c r="G89" s="22">
        <f>+E89+F89</f>
        <v>29</v>
      </c>
      <c r="H89" s="10">
        <f t="shared" si="22"/>
        <v>84.615384615384613</v>
      </c>
      <c r="I89" s="10">
        <f t="shared" si="22"/>
        <v>36.734693877551024</v>
      </c>
      <c r="J89" s="10">
        <f t="shared" si="22"/>
        <v>46.774193548387096</v>
      </c>
    </row>
    <row r="90" spans="1:10" ht="12" customHeight="1" x14ac:dyDescent="0.25">
      <c r="A90" s="18" t="s">
        <v>20</v>
      </c>
      <c r="B90" s="4">
        <f t="shared" ref="B90:G90" si="23">SUM(B91)</f>
        <v>53</v>
      </c>
      <c r="C90" s="4">
        <f t="shared" si="23"/>
        <v>61</v>
      </c>
      <c r="D90" s="4">
        <f t="shared" si="23"/>
        <v>114</v>
      </c>
      <c r="E90" s="4">
        <f t="shared" si="23"/>
        <v>63</v>
      </c>
      <c r="F90" s="4">
        <f t="shared" si="23"/>
        <v>57</v>
      </c>
      <c r="G90" s="4">
        <f t="shared" si="23"/>
        <v>120</v>
      </c>
      <c r="H90" s="28">
        <f t="shared" si="22"/>
        <v>118.86792452830188</v>
      </c>
      <c r="I90" s="28">
        <f t="shared" si="22"/>
        <v>93.442622950819683</v>
      </c>
      <c r="J90" s="28">
        <f t="shared" si="22"/>
        <v>105.26315789473684</v>
      </c>
    </row>
    <row r="91" spans="1:10" ht="12" customHeight="1" x14ac:dyDescent="0.25">
      <c r="A91" s="6" t="s">
        <v>116</v>
      </c>
      <c r="B91" s="22">
        <v>53</v>
      </c>
      <c r="C91" s="22">
        <v>61</v>
      </c>
      <c r="D91" s="22">
        <f>+B91+C91</f>
        <v>114</v>
      </c>
      <c r="E91" s="22">
        <v>63</v>
      </c>
      <c r="F91" s="22">
        <v>57</v>
      </c>
      <c r="G91" s="22">
        <f>+E91+F91</f>
        <v>120</v>
      </c>
      <c r="H91" s="10">
        <f t="shared" si="22"/>
        <v>118.86792452830188</v>
      </c>
      <c r="I91" s="10">
        <f t="shared" si="22"/>
        <v>93.442622950819683</v>
      </c>
      <c r="J91" s="10">
        <f t="shared" si="22"/>
        <v>105.26315789473684</v>
      </c>
    </row>
    <row r="92" spans="1:10" ht="12" customHeight="1" x14ac:dyDescent="0.25">
      <c r="A92" s="18" t="s">
        <v>19</v>
      </c>
      <c r="B92" s="4">
        <f t="shared" ref="B92:G92" si="24">SUM(B93:B94)</f>
        <v>42</v>
      </c>
      <c r="C92" s="4">
        <f t="shared" si="24"/>
        <v>89</v>
      </c>
      <c r="D92" s="4">
        <f t="shared" si="24"/>
        <v>131</v>
      </c>
      <c r="E92" s="4">
        <f t="shared" si="24"/>
        <v>23</v>
      </c>
      <c r="F92" s="4">
        <f t="shared" si="24"/>
        <v>82</v>
      </c>
      <c r="G92" s="4">
        <f t="shared" si="24"/>
        <v>105</v>
      </c>
      <c r="H92" s="28">
        <f t="shared" si="22"/>
        <v>54.761904761904766</v>
      </c>
      <c r="I92" s="28">
        <f t="shared" si="22"/>
        <v>92.134831460674164</v>
      </c>
      <c r="J92" s="28">
        <f t="shared" si="22"/>
        <v>80.152671755725194</v>
      </c>
    </row>
    <row r="93" spans="1:10" ht="12" customHeight="1" x14ac:dyDescent="0.25">
      <c r="A93" s="6" t="s">
        <v>119</v>
      </c>
      <c r="B93" s="22">
        <v>37</v>
      </c>
      <c r="C93" s="22">
        <v>78</v>
      </c>
      <c r="D93" s="22">
        <f>+B93+C93</f>
        <v>115</v>
      </c>
      <c r="E93" s="22">
        <v>23</v>
      </c>
      <c r="F93" s="22">
        <v>82</v>
      </c>
      <c r="G93" s="22">
        <f>+E93+F93</f>
        <v>105</v>
      </c>
      <c r="H93" s="10">
        <f t="shared" si="22"/>
        <v>62.162162162162161</v>
      </c>
      <c r="I93" s="10">
        <f t="shared" si="22"/>
        <v>105.12820512820514</v>
      </c>
      <c r="J93" s="10">
        <f t="shared" si="22"/>
        <v>91.304347826086953</v>
      </c>
    </row>
    <row r="94" spans="1:10" ht="12" customHeight="1" x14ac:dyDescent="0.25">
      <c r="A94" s="6" t="s">
        <v>72</v>
      </c>
      <c r="B94" s="22">
        <v>5</v>
      </c>
      <c r="C94" s="22">
        <v>11</v>
      </c>
      <c r="D94" s="22">
        <f>+B94+C94</f>
        <v>16</v>
      </c>
      <c r="E94" s="22">
        <v>0</v>
      </c>
      <c r="F94" s="22">
        <v>0</v>
      </c>
      <c r="G94" s="22">
        <f>+E94+F94</f>
        <v>0</v>
      </c>
      <c r="H94" s="10">
        <f t="shared" si="22"/>
        <v>0</v>
      </c>
      <c r="I94" s="10">
        <f t="shared" si="22"/>
        <v>0</v>
      </c>
      <c r="J94" s="10">
        <f t="shared" si="22"/>
        <v>0</v>
      </c>
    </row>
    <row r="95" spans="1:10" ht="12" customHeight="1" x14ac:dyDescent="0.25">
      <c r="A95" s="18" t="s">
        <v>18</v>
      </c>
      <c r="B95" s="4">
        <f t="shared" ref="B95:G95" si="25">SUM(B96:B97)</f>
        <v>39</v>
      </c>
      <c r="C95" s="4">
        <f t="shared" si="25"/>
        <v>61</v>
      </c>
      <c r="D95" s="4">
        <f t="shared" si="25"/>
        <v>100</v>
      </c>
      <c r="E95" s="4">
        <f t="shared" si="25"/>
        <v>20</v>
      </c>
      <c r="F95" s="4">
        <f t="shared" si="25"/>
        <v>21</v>
      </c>
      <c r="G95" s="4">
        <f t="shared" si="25"/>
        <v>41</v>
      </c>
      <c r="H95" s="28">
        <f t="shared" si="22"/>
        <v>51.282051282051277</v>
      </c>
      <c r="I95" s="28">
        <f t="shared" si="22"/>
        <v>34.42622950819672</v>
      </c>
      <c r="J95" s="28">
        <f t="shared" si="22"/>
        <v>41</v>
      </c>
    </row>
    <row r="96" spans="1:10" ht="12" customHeight="1" x14ac:dyDescent="0.25">
      <c r="A96" s="6" t="s">
        <v>118</v>
      </c>
      <c r="B96" s="22">
        <v>22</v>
      </c>
      <c r="C96" s="22">
        <v>47</v>
      </c>
      <c r="D96" s="22">
        <f>+B96+C96</f>
        <v>69</v>
      </c>
      <c r="E96" s="22">
        <v>5</v>
      </c>
      <c r="F96" s="22">
        <v>13</v>
      </c>
      <c r="G96" s="22">
        <f>+E96+F96</f>
        <v>18</v>
      </c>
      <c r="H96" s="10">
        <f t="shared" si="22"/>
        <v>22.727272727272727</v>
      </c>
      <c r="I96" s="10">
        <f t="shared" si="22"/>
        <v>27.659574468085108</v>
      </c>
      <c r="J96" s="10">
        <f t="shared" si="22"/>
        <v>26.086956521739129</v>
      </c>
    </row>
    <row r="97" spans="1:10" ht="12" customHeight="1" x14ac:dyDescent="0.25">
      <c r="A97" s="6" t="s">
        <v>117</v>
      </c>
      <c r="B97" s="22">
        <v>17</v>
      </c>
      <c r="C97" s="22">
        <v>14</v>
      </c>
      <c r="D97" s="22">
        <f>+B97+C97</f>
        <v>31</v>
      </c>
      <c r="E97" s="22">
        <v>15</v>
      </c>
      <c r="F97" s="22">
        <v>8</v>
      </c>
      <c r="G97" s="22">
        <f>+E97+F97</f>
        <v>23</v>
      </c>
      <c r="H97" s="10">
        <f t="shared" si="22"/>
        <v>88.235294117647058</v>
      </c>
      <c r="I97" s="10">
        <f t="shared" si="22"/>
        <v>57.142857142857139</v>
      </c>
      <c r="J97" s="10">
        <f t="shared" si="22"/>
        <v>74.193548387096769</v>
      </c>
    </row>
    <row r="98" spans="1:10" ht="12" customHeight="1" x14ac:dyDescent="0.25">
      <c r="A98" s="18" t="s">
        <v>17</v>
      </c>
      <c r="B98" s="4">
        <f t="shared" ref="B98:G98" si="26">SUM(B99:B103)</f>
        <v>61</v>
      </c>
      <c r="C98" s="4">
        <f t="shared" si="26"/>
        <v>108</v>
      </c>
      <c r="D98" s="4">
        <f t="shared" si="26"/>
        <v>169</v>
      </c>
      <c r="E98" s="4">
        <f t="shared" si="26"/>
        <v>63</v>
      </c>
      <c r="F98" s="4">
        <f t="shared" si="26"/>
        <v>126</v>
      </c>
      <c r="G98" s="4">
        <f t="shared" si="26"/>
        <v>189</v>
      </c>
      <c r="H98" s="28">
        <f t="shared" si="22"/>
        <v>103.27868852459017</v>
      </c>
      <c r="I98" s="28">
        <f t="shared" si="22"/>
        <v>116.66666666666667</v>
      </c>
      <c r="J98" s="28">
        <f t="shared" si="22"/>
        <v>111.83431952662721</v>
      </c>
    </row>
    <row r="99" spans="1:10" ht="12" customHeight="1" x14ac:dyDescent="0.25">
      <c r="A99" s="6" t="s">
        <v>71</v>
      </c>
      <c r="B99" s="22">
        <v>20</v>
      </c>
      <c r="C99" s="22">
        <v>34</v>
      </c>
      <c r="D99" s="22">
        <f>+B99+C99</f>
        <v>54</v>
      </c>
      <c r="E99" s="22">
        <v>13</v>
      </c>
      <c r="F99" s="22">
        <v>23</v>
      </c>
      <c r="G99" s="22">
        <f>+E99+F99</f>
        <v>36</v>
      </c>
      <c r="H99" s="10">
        <f t="shared" si="22"/>
        <v>65</v>
      </c>
      <c r="I99" s="10">
        <f t="shared" si="22"/>
        <v>67.64705882352942</v>
      </c>
      <c r="J99" s="10">
        <f t="shared" si="22"/>
        <v>66.666666666666657</v>
      </c>
    </row>
    <row r="100" spans="1:10" ht="12" customHeight="1" x14ac:dyDescent="0.25">
      <c r="A100" s="6" t="s">
        <v>69</v>
      </c>
      <c r="B100" s="22">
        <v>10</v>
      </c>
      <c r="C100" s="22">
        <v>13</v>
      </c>
      <c r="D100" s="22">
        <f>+B100+C100</f>
        <v>23</v>
      </c>
      <c r="E100" s="22">
        <v>14</v>
      </c>
      <c r="F100" s="22">
        <v>21</v>
      </c>
      <c r="G100" s="22">
        <f>+E100+F100</f>
        <v>35</v>
      </c>
      <c r="H100" s="10">
        <f t="shared" si="22"/>
        <v>140</v>
      </c>
      <c r="I100" s="10">
        <f t="shared" si="22"/>
        <v>161.53846153846155</v>
      </c>
      <c r="J100" s="10">
        <f t="shared" si="22"/>
        <v>152.17391304347828</v>
      </c>
    </row>
    <row r="101" spans="1:10" ht="12" customHeight="1" x14ac:dyDescent="0.25">
      <c r="A101" s="6" t="s">
        <v>68</v>
      </c>
      <c r="B101" s="22">
        <v>8</v>
      </c>
      <c r="C101" s="22">
        <v>14</v>
      </c>
      <c r="D101" s="22">
        <f>+B101+C101</f>
        <v>22</v>
      </c>
      <c r="E101" s="22">
        <v>6</v>
      </c>
      <c r="F101" s="22">
        <v>19</v>
      </c>
      <c r="G101" s="22">
        <f>+E101+F101</f>
        <v>25</v>
      </c>
      <c r="H101" s="10">
        <f t="shared" si="22"/>
        <v>75</v>
      </c>
      <c r="I101" s="10">
        <f t="shared" si="22"/>
        <v>135.71428571428572</v>
      </c>
      <c r="J101" s="10">
        <f t="shared" si="22"/>
        <v>113.63636363636364</v>
      </c>
    </row>
    <row r="102" spans="1:10" ht="12" customHeight="1" x14ac:dyDescent="0.25">
      <c r="A102" s="6" t="s">
        <v>67</v>
      </c>
      <c r="B102" s="22">
        <v>23</v>
      </c>
      <c r="C102" s="22">
        <v>47</v>
      </c>
      <c r="D102" s="22">
        <f>+B102+C102</f>
        <v>70</v>
      </c>
      <c r="E102" s="22">
        <v>30</v>
      </c>
      <c r="F102" s="22">
        <v>63</v>
      </c>
      <c r="G102" s="22">
        <f>+E102+F102</f>
        <v>93</v>
      </c>
      <c r="H102" s="10">
        <f t="shared" si="22"/>
        <v>130.43478260869566</v>
      </c>
      <c r="I102" s="10">
        <f t="shared" si="22"/>
        <v>134.04255319148936</v>
      </c>
      <c r="J102" s="10">
        <f t="shared" si="22"/>
        <v>132.85714285714286</v>
      </c>
    </row>
    <row r="103" spans="1:10" ht="12" customHeight="1" x14ac:dyDescent="0.25">
      <c r="A103" s="6" t="s">
        <v>70</v>
      </c>
      <c r="B103" s="22">
        <v>0</v>
      </c>
      <c r="C103" s="22">
        <v>0</v>
      </c>
      <c r="D103" s="22">
        <f>+B103+C103</f>
        <v>0</v>
      </c>
      <c r="E103" s="22">
        <v>0</v>
      </c>
      <c r="F103" s="22">
        <v>0</v>
      </c>
      <c r="G103" s="22">
        <f>+E103+F103</f>
        <v>0</v>
      </c>
      <c r="H103" s="10" t="e">
        <f t="shared" si="22"/>
        <v>#DIV/0!</v>
      </c>
      <c r="I103" s="10" t="e">
        <f t="shared" si="22"/>
        <v>#DIV/0!</v>
      </c>
      <c r="J103" s="10" t="e">
        <f t="shared" si="22"/>
        <v>#DIV/0!</v>
      </c>
    </row>
    <row r="104" spans="1:10" ht="12" customHeight="1" x14ac:dyDescent="0.25">
      <c r="A104" s="18" t="s">
        <v>16</v>
      </c>
      <c r="B104" s="4">
        <f t="shared" ref="B104:G104" si="27">SUM(B105:B106)</f>
        <v>48</v>
      </c>
      <c r="C104" s="4">
        <f t="shared" si="27"/>
        <v>99</v>
      </c>
      <c r="D104" s="4">
        <f t="shared" si="27"/>
        <v>147</v>
      </c>
      <c r="E104" s="4">
        <f t="shared" si="27"/>
        <v>37</v>
      </c>
      <c r="F104" s="4">
        <f t="shared" si="27"/>
        <v>101</v>
      </c>
      <c r="G104" s="4">
        <f t="shared" si="27"/>
        <v>138</v>
      </c>
      <c r="H104" s="28">
        <f t="shared" si="22"/>
        <v>77.083333333333343</v>
      </c>
      <c r="I104" s="28">
        <f t="shared" si="22"/>
        <v>102.02020202020201</v>
      </c>
      <c r="J104" s="28">
        <f t="shared" si="22"/>
        <v>93.877551020408163</v>
      </c>
    </row>
    <row r="105" spans="1:10" ht="12" customHeight="1" x14ac:dyDescent="0.25">
      <c r="A105" s="6" t="s">
        <v>112</v>
      </c>
      <c r="B105" s="22">
        <v>30</v>
      </c>
      <c r="C105" s="22">
        <v>30</v>
      </c>
      <c r="D105" s="22">
        <f>+B105+C105</f>
        <v>60</v>
      </c>
      <c r="E105" s="22">
        <v>24</v>
      </c>
      <c r="F105" s="22">
        <v>30</v>
      </c>
      <c r="G105" s="22">
        <f>+E105+F105</f>
        <v>54</v>
      </c>
      <c r="H105" s="10">
        <f t="shared" si="22"/>
        <v>80</v>
      </c>
      <c r="I105" s="10">
        <f t="shared" si="22"/>
        <v>100</v>
      </c>
      <c r="J105" s="10">
        <f t="shared" si="22"/>
        <v>90</v>
      </c>
    </row>
    <row r="106" spans="1:10" ht="12" customHeight="1" x14ac:dyDescent="0.25">
      <c r="A106" s="6" t="s">
        <v>92</v>
      </c>
      <c r="B106" s="22">
        <v>18</v>
      </c>
      <c r="C106" s="22">
        <v>69</v>
      </c>
      <c r="D106" s="22">
        <f>+B106+C106</f>
        <v>87</v>
      </c>
      <c r="E106" s="22">
        <v>13</v>
      </c>
      <c r="F106" s="22">
        <v>71</v>
      </c>
      <c r="G106" s="22">
        <f>+E106+F106</f>
        <v>84</v>
      </c>
      <c r="H106" s="10">
        <f t="shared" si="22"/>
        <v>72.222222222222214</v>
      </c>
      <c r="I106" s="10">
        <f t="shared" si="22"/>
        <v>102.89855072463767</v>
      </c>
      <c r="J106" s="10">
        <f t="shared" si="22"/>
        <v>96.551724137931032</v>
      </c>
    </row>
    <row r="107" spans="1:10" ht="12" customHeight="1" x14ac:dyDescent="0.25">
      <c r="A107" s="19" t="s">
        <v>174</v>
      </c>
      <c r="B107" s="8">
        <f t="shared" ref="B107:G107" si="28">+B108+B116+B123+B136+B144+B150+B160+B168+B180+B187+B130</f>
        <v>1417</v>
      </c>
      <c r="C107" s="8">
        <f t="shared" si="28"/>
        <v>2057</v>
      </c>
      <c r="D107" s="8">
        <f t="shared" si="28"/>
        <v>3474</v>
      </c>
      <c r="E107" s="8">
        <f t="shared" si="28"/>
        <v>786</v>
      </c>
      <c r="F107" s="8">
        <f t="shared" si="28"/>
        <v>1293</v>
      </c>
      <c r="G107" s="8">
        <f t="shared" si="28"/>
        <v>2079</v>
      </c>
      <c r="H107" s="11">
        <f t="shared" si="22"/>
        <v>55.46930134086098</v>
      </c>
      <c r="I107" s="11">
        <f t="shared" si="22"/>
        <v>62.858531842489064</v>
      </c>
      <c r="J107" s="11">
        <f t="shared" si="22"/>
        <v>59.844559585492227</v>
      </c>
    </row>
    <row r="108" spans="1:10" ht="12" customHeight="1" x14ac:dyDescent="0.25">
      <c r="A108" s="18" t="s">
        <v>15</v>
      </c>
      <c r="B108" s="4">
        <f t="shared" ref="B108:G108" si="29">SUM(B109:B115)</f>
        <v>118</v>
      </c>
      <c r="C108" s="4">
        <f t="shared" si="29"/>
        <v>176</v>
      </c>
      <c r="D108" s="4">
        <f t="shared" si="29"/>
        <v>294</v>
      </c>
      <c r="E108" s="4">
        <f t="shared" si="29"/>
        <v>72</v>
      </c>
      <c r="F108" s="4">
        <f t="shared" si="29"/>
        <v>109</v>
      </c>
      <c r="G108" s="4">
        <f t="shared" si="29"/>
        <v>181</v>
      </c>
      <c r="H108" s="28">
        <f t="shared" si="22"/>
        <v>61.016949152542374</v>
      </c>
      <c r="I108" s="28">
        <f t="shared" si="22"/>
        <v>61.93181818181818</v>
      </c>
      <c r="J108" s="28">
        <f t="shared" si="22"/>
        <v>61.564625850340136</v>
      </c>
    </row>
    <row r="109" spans="1:10" ht="12" customHeight="1" x14ac:dyDescent="0.25">
      <c r="A109" s="6" t="s">
        <v>116</v>
      </c>
      <c r="B109" s="22">
        <v>33</v>
      </c>
      <c r="C109" s="22">
        <v>34</v>
      </c>
      <c r="D109" s="22">
        <f t="shared" ref="D109:D115" si="30">+B109+C109</f>
        <v>67</v>
      </c>
      <c r="E109" s="22">
        <v>11</v>
      </c>
      <c r="F109" s="22">
        <v>8</v>
      </c>
      <c r="G109" s="22">
        <f t="shared" ref="G109:G115" si="31">+E109+F109</f>
        <v>19</v>
      </c>
      <c r="H109" s="10">
        <f t="shared" si="22"/>
        <v>33.333333333333329</v>
      </c>
      <c r="I109" s="10">
        <f t="shared" si="22"/>
        <v>23.52941176470588</v>
      </c>
      <c r="J109" s="10">
        <f t="shared" si="22"/>
        <v>28.35820895522388</v>
      </c>
    </row>
    <row r="110" spans="1:10" ht="12" customHeight="1" x14ac:dyDescent="0.25">
      <c r="A110" s="6" t="s">
        <v>77</v>
      </c>
      <c r="B110" s="22">
        <v>14</v>
      </c>
      <c r="C110" s="22">
        <v>12</v>
      </c>
      <c r="D110" s="22">
        <f t="shared" si="30"/>
        <v>26</v>
      </c>
      <c r="E110" s="22">
        <v>10</v>
      </c>
      <c r="F110" s="22">
        <v>18</v>
      </c>
      <c r="G110" s="22">
        <f t="shared" si="31"/>
        <v>28</v>
      </c>
      <c r="H110" s="10">
        <f t="shared" si="22"/>
        <v>71.428571428571431</v>
      </c>
      <c r="I110" s="10">
        <f t="shared" si="22"/>
        <v>150</v>
      </c>
      <c r="J110" s="10">
        <f t="shared" si="22"/>
        <v>107.69230769230769</v>
      </c>
    </row>
    <row r="111" spans="1:10" ht="12" customHeight="1" x14ac:dyDescent="0.25">
      <c r="A111" s="6" t="s">
        <v>104</v>
      </c>
      <c r="B111" s="22">
        <v>19</v>
      </c>
      <c r="C111" s="22">
        <v>16</v>
      </c>
      <c r="D111" s="22">
        <f t="shared" si="30"/>
        <v>35</v>
      </c>
      <c r="E111" s="22">
        <v>13</v>
      </c>
      <c r="F111" s="22">
        <v>9</v>
      </c>
      <c r="G111" s="22">
        <f t="shared" si="31"/>
        <v>22</v>
      </c>
      <c r="H111" s="10">
        <f t="shared" si="22"/>
        <v>68.421052631578945</v>
      </c>
      <c r="I111" s="10">
        <f t="shared" si="22"/>
        <v>56.25</v>
      </c>
      <c r="J111" s="10">
        <f t="shared" si="22"/>
        <v>62.857142857142854</v>
      </c>
    </row>
    <row r="112" spans="1:10" ht="12" customHeight="1" x14ac:dyDescent="0.25">
      <c r="A112" s="6" t="s">
        <v>103</v>
      </c>
      <c r="B112" s="22">
        <v>13</v>
      </c>
      <c r="C112" s="22">
        <v>16</v>
      </c>
      <c r="D112" s="22">
        <f t="shared" si="30"/>
        <v>29</v>
      </c>
      <c r="E112" s="22">
        <v>5</v>
      </c>
      <c r="F112" s="22">
        <v>5</v>
      </c>
      <c r="G112" s="22">
        <f t="shared" si="31"/>
        <v>10</v>
      </c>
      <c r="H112" s="10">
        <f t="shared" si="22"/>
        <v>38.461538461538467</v>
      </c>
      <c r="I112" s="10">
        <f t="shared" si="22"/>
        <v>31.25</v>
      </c>
      <c r="J112" s="10">
        <f t="shared" si="22"/>
        <v>34.482758620689658</v>
      </c>
    </row>
    <row r="113" spans="1:10" ht="12" customHeight="1" x14ac:dyDescent="0.25">
      <c r="A113" s="6" t="s">
        <v>94</v>
      </c>
      <c r="B113" s="22">
        <v>17</v>
      </c>
      <c r="C113" s="22">
        <v>28</v>
      </c>
      <c r="D113" s="22">
        <f t="shared" si="30"/>
        <v>45</v>
      </c>
      <c r="E113" s="22">
        <v>13</v>
      </c>
      <c r="F113" s="22">
        <v>20</v>
      </c>
      <c r="G113" s="22">
        <f t="shared" si="31"/>
        <v>33</v>
      </c>
      <c r="H113" s="10">
        <f t="shared" si="22"/>
        <v>76.470588235294116</v>
      </c>
      <c r="I113" s="10">
        <f t="shared" si="22"/>
        <v>71.428571428571431</v>
      </c>
      <c r="J113" s="10">
        <f t="shared" si="22"/>
        <v>73.333333333333329</v>
      </c>
    </row>
    <row r="114" spans="1:10" ht="12" customHeight="1" x14ac:dyDescent="0.25">
      <c r="A114" s="6" t="s">
        <v>180</v>
      </c>
      <c r="B114" s="22">
        <v>11</v>
      </c>
      <c r="C114" s="22">
        <v>19</v>
      </c>
      <c r="D114" s="22">
        <f t="shared" si="30"/>
        <v>30</v>
      </c>
      <c r="E114" s="22">
        <v>10</v>
      </c>
      <c r="F114" s="22">
        <v>9</v>
      </c>
      <c r="G114" s="22">
        <f t="shared" si="31"/>
        <v>19</v>
      </c>
      <c r="H114" s="10">
        <f t="shared" si="22"/>
        <v>90.909090909090907</v>
      </c>
      <c r="I114" s="10">
        <f t="shared" si="22"/>
        <v>47.368421052631575</v>
      </c>
      <c r="J114" s="10">
        <f t="shared" si="22"/>
        <v>63.333333333333329</v>
      </c>
    </row>
    <row r="115" spans="1:10" ht="12" customHeight="1" x14ac:dyDescent="0.25">
      <c r="A115" s="6" t="s">
        <v>97</v>
      </c>
      <c r="B115" s="22">
        <v>11</v>
      </c>
      <c r="C115" s="22">
        <v>51</v>
      </c>
      <c r="D115" s="22">
        <f t="shared" si="30"/>
        <v>62</v>
      </c>
      <c r="E115" s="22">
        <v>10</v>
      </c>
      <c r="F115" s="22">
        <v>40</v>
      </c>
      <c r="G115" s="22">
        <f t="shared" si="31"/>
        <v>50</v>
      </c>
      <c r="H115" s="10">
        <f t="shared" si="22"/>
        <v>90.909090909090907</v>
      </c>
      <c r="I115" s="10">
        <f t="shared" si="22"/>
        <v>78.431372549019613</v>
      </c>
      <c r="J115" s="10">
        <f t="shared" si="22"/>
        <v>80.645161290322577</v>
      </c>
    </row>
    <row r="116" spans="1:10" ht="12" customHeight="1" x14ac:dyDescent="0.25">
      <c r="A116" s="18" t="s">
        <v>14</v>
      </c>
      <c r="B116" s="4">
        <f t="shared" ref="B116:G116" si="32">SUM(B117:B122)</f>
        <v>93</v>
      </c>
      <c r="C116" s="4">
        <f t="shared" si="32"/>
        <v>122</v>
      </c>
      <c r="D116" s="4">
        <f t="shared" si="32"/>
        <v>215</v>
      </c>
      <c r="E116" s="4">
        <f t="shared" si="32"/>
        <v>79</v>
      </c>
      <c r="F116" s="4">
        <f t="shared" si="32"/>
        <v>129</v>
      </c>
      <c r="G116" s="4">
        <f t="shared" si="32"/>
        <v>208</v>
      </c>
      <c r="H116" s="28">
        <f t="shared" si="22"/>
        <v>84.946236559139791</v>
      </c>
      <c r="I116" s="28">
        <f t="shared" si="22"/>
        <v>105.73770491803278</v>
      </c>
      <c r="J116" s="28">
        <f t="shared" si="22"/>
        <v>96.744186046511629</v>
      </c>
    </row>
    <row r="117" spans="1:10" ht="12" customHeight="1" x14ac:dyDescent="0.25">
      <c r="A117" s="6" t="s">
        <v>77</v>
      </c>
      <c r="B117" s="22">
        <v>19</v>
      </c>
      <c r="C117" s="22">
        <v>23</v>
      </c>
      <c r="D117" s="22">
        <f t="shared" ref="D117:D122" si="33">+B117+C117</f>
        <v>42</v>
      </c>
      <c r="E117" s="22">
        <v>17</v>
      </c>
      <c r="F117" s="22">
        <v>23</v>
      </c>
      <c r="G117" s="22">
        <f t="shared" ref="G117:G122" si="34">+E117+F117</f>
        <v>40</v>
      </c>
      <c r="H117" s="10">
        <f t="shared" si="22"/>
        <v>89.473684210526315</v>
      </c>
      <c r="I117" s="10">
        <f t="shared" si="22"/>
        <v>100</v>
      </c>
      <c r="J117" s="10">
        <f t="shared" si="22"/>
        <v>95.238095238095227</v>
      </c>
    </row>
    <row r="118" spans="1:10" ht="12" customHeight="1" x14ac:dyDescent="0.25">
      <c r="A118" s="6" t="s">
        <v>103</v>
      </c>
      <c r="B118" s="22">
        <v>17</v>
      </c>
      <c r="C118" s="22">
        <v>24</v>
      </c>
      <c r="D118" s="22">
        <f t="shared" si="33"/>
        <v>41</v>
      </c>
      <c r="E118" s="22">
        <v>10</v>
      </c>
      <c r="F118" s="22">
        <v>20</v>
      </c>
      <c r="G118" s="22">
        <f t="shared" si="34"/>
        <v>30</v>
      </c>
      <c r="H118" s="10">
        <f t="shared" si="22"/>
        <v>58.82352941176471</v>
      </c>
      <c r="I118" s="10">
        <f t="shared" si="22"/>
        <v>83.333333333333343</v>
      </c>
      <c r="J118" s="10">
        <f t="shared" si="22"/>
        <v>73.170731707317074</v>
      </c>
    </row>
    <row r="119" spans="1:10" ht="12" customHeight="1" x14ac:dyDescent="0.25">
      <c r="A119" s="6" t="s">
        <v>94</v>
      </c>
      <c r="B119" s="22">
        <v>18</v>
      </c>
      <c r="C119" s="22">
        <v>29</v>
      </c>
      <c r="D119" s="22">
        <f t="shared" si="33"/>
        <v>47</v>
      </c>
      <c r="E119" s="22">
        <v>17</v>
      </c>
      <c r="F119" s="22">
        <v>31</v>
      </c>
      <c r="G119" s="22">
        <f t="shared" si="34"/>
        <v>48</v>
      </c>
      <c r="H119" s="10">
        <f t="shared" si="22"/>
        <v>94.444444444444443</v>
      </c>
      <c r="I119" s="10">
        <f t="shared" si="22"/>
        <v>106.89655172413792</v>
      </c>
      <c r="J119" s="10">
        <f t="shared" si="22"/>
        <v>102.12765957446808</v>
      </c>
    </row>
    <row r="120" spans="1:10" ht="12" customHeight="1" x14ac:dyDescent="0.25">
      <c r="A120" s="6" t="s">
        <v>105</v>
      </c>
      <c r="B120" s="22">
        <v>17</v>
      </c>
      <c r="C120" s="22">
        <v>10</v>
      </c>
      <c r="D120" s="22">
        <f t="shared" si="33"/>
        <v>27</v>
      </c>
      <c r="E120" s="22">
        <v>10</v>
      </c>
      <c r="F120" s="22">
        <v>16</v>
      </c>
      <c r="G120" s="22">
        <f t="shared" si="34"/>
        <v>26</v>
      </c>
      <c r="H120" s="10">
        <f t="shared" ref="H120:J159" si="35">E120/B120*100</f>
        <v>58.82352941176471</v>
      </c>
      <c r="I120" s="10">
        <f t="shared" si="35"/>
        <v>160</v>
      </c>
      <c r="J120" s="10">
        <f t="shared" si="35"/>
        <v>96.296296296296291</v>
      </c>
    </row>
    <row r="121" spans="1:10" ht="12" customHeight="1" x14ac:dyDescent="0.25">
      <c r="A121" s="6" t="s">
        <v>100</v>
      </c>
      <c r="B121" s="22">
        <v>17</v>
      </c>
      <c r="C121" s="22">
        <v>7</v>
      </c>
      <c r="D121" s="22">
        <f t="shared" si="33"/>
        <v>24</v>
      </c>
      <c r="E121" s="22">
        <v>21</v>
      </c>
      <c r="F121" s="22">
        <v>8</v>
      </c>
      <c r="G121" s="22">
        <f t="shared" si="34"/>
        <v>29</v>
      </c>
      <c r="H121" s="10">
        <f t="shared" si="35"/>
        <v>123.52941176470588</v>
      </c>
      <c r="I121" s="10">
        <f t="shared" si="35"/>
        <v>114.28571428571428</v>
      </c>
      <c r="J121" s="10">
        <f t="shared" si="35"/>
        <v>120.83333333333333</v>
      </c>
    </row>
    <row r="122" spans="1:10" ht="12" customHeight="1" x14ac:dyDescent="0.25">
      <c r="A122" s="6" t="s">
        <v>76</v>
      </c>
      <c r="B122" s="22">
        <v>5</v>
      </c>
      <c r="C122" s="22">
        <v>29</v>
      </c>
      <c r="D122" s="22">
        <f t="shared" si="33"/>
        <v>34</v>
      </c>
      <c r="E122" s="22">
        <v>4</v>
      </c>
      <c r="F122" s="22">
        <v>31</v>
      </c>
      <c r="G122" s="22">
        <f t="shared" si="34"/>
        <v>35</v>
      </c>
      <c r="H122" s="10">
        <f t="shared" si="35"/>
        <v>80</v>
      </c>
      <c r="I122" s="10">
        <f t="shared" si="35"/>
        <v>106.89655172413792</v>
      </c>
      <c r="J122" s="10">
        <f t="shared" si="35"/>
        <v>102.94117647058823</v>
      </c>
    </row>
    <row r="123" spans="1:10" ht="12" customHeight="1" x14ac:dyDescent="0.25">
      <c r="A123" s="18" t="s">
        <v>13</v>
      </c>
      <c r="B123" s="4">
        <f t="shared" ref="B123:G123" si="36">SUM(B124:B129)</f>
        <v>91</v>
      </c>
      <c r="C123" s="4">
        <f t="shared" si="36"/>
        <v>188</v>
      </c>
      <c r="D123" s="4">
        <f t="shared" si="36"/>
        <v>279</v>
      </c>
      <c r="E123" s="4">
        <f t="shared" si="36"/>
        <v>54</v>
      </c>
      <c r="F123" s="4">
        <f t="shared" si="36"/>
        <v>129</v>
      </c>
      <c r="G123" s="4">
        <f t="shared" si="36"/>
        <v>183</v>
      </c>
      <c r="H123" s="28">
        <f t="shared" si="35"/>
        <v>59.340659340659343</v>
      </c>
      <c r="I123" s="28">
        <f t="shared" si="35"/>
        <v>68.61702127659575</v>
      </c>
      <c r="J123" s="28">
        <f t="shared" si="35"/>
        <v>65.591397849462368</v>
      </c>
    </row>
    <row r="124" spans="1:10" ht="12" customHeight="1" x14ac:dyDescent="0.25">
      <c r="A124" s="6" t="s">
        <v>77</v>
      </c>
      <c r="B124" s="22">
        <v>7</v>
      </c>
      <c r="C124" s="22">
        <v>28</v>
      </c>
      <c r="D124" s="22">
        <f t="shared" ref="D124:D129" si="37">+B124+C124</f>
        <v>35</v>
      </c>
      <c r="E124" s="22">
        <v>10</v>
      </c>
      <c r="F124" s="22">
        <v>17</v>
      </c>
      <c r="G124" s="22">
        <f t="shared" ref="G124:G129" si="38">+E124+F124</f>
        <v>27</v>
      </c>
      <c r="H124" s="10">
        <f t="shared" si="35"/>
        <v>142.85714285714286</v>
      </c>
      <c r="I124" s="10">
        <f t="shared" si="35"/>
        <v>60.714285714285708</v>
      </c>
      <c r="J124" s="10">
        <f t="shared" si="35"/>
        <v>77.142857142857153</v>
      </c>
    </row>
    <row r="125" spans="1:10" ht="12" customHeight="1" x14ac:dyDescent="0.25">
      <c r="A125" s="6" t="s">
        <v>103</v>
      </c>
      <c r="B125" s="22">
        <v>13</v>
      </c>
      <c r="C125" s="22">
        <v>20</v>
      </c>
      <c r="D125" s="22">
        <f t="shared" si="37"/>
        <v>33</v>
      </c>
      <c r="E125" s="22">
        <v>6</v>
      </c>
      <c r="F125" s="22">
        <v>13</v>
      </c>
      <c r="G125" s="22">
        <f t="shared" si="38"/>
        <v>19</v>
      </c>
      <c r="H125" s="10">
        <f t="shared" si="35"/>
        <v>46.153846153846153</v>
      </c>
      <c r="I125" s="10">
        <f t="shared" si="35"/>
        <v>65</v>
      </c>
      <c r="J125" s="10">
        <f t="shared" si="35"/>
        <v>57.575757575757578</v>
      </c>
    </row>
    <row r="126" spans="1:10" ht="12" customHeight="1" x14ac:dyDescent="0.25">
      <c r="A126" s="6" t="s">
        <v>94</v>
      </c>
      <c r="B126" s="22">
        <v>20</v>
      </c>
      <c r="C126" s="22">
        <v>48</v>
      </c>
      <c r="D126" s="22">
        <f t="shared" si="37"/>
        <v>68</v>
      </c>
      <c r="E126" s="22">
        <v>14</v>
      </c>
      <c r="F126" s="22">
        <v>35</v>
      </c>
      <c r="G126" s="22">
        <f t="shared" si="38"/>
        <v>49</v>
      </c>
      <c r="H126" s="10">
        <f t="shared" si="35"/>
        <v>70</v>
      </c>
      <c r="I126" s="10">
        <f t="shared" si="35"/>
        <v>72.916666666666657</v>
      </c>
      <c r="J126" s="10">
        <f t="shared" si="35"/>
        <v>72.058823529411768</v>
      </c>
    </row>
    <row r="127" spans="1:10" ht="12" customHeight="1" x14ac:dyDescent="0.25">
      <c r="A127" s="6" t="s">
        <v>105</v>
      </c>
      <c r="B127" s="22">
        <v>16</v>
      </c>
      <c r="C127" s="22">
        <v>19</v>
      </c>
      <c r="D127" s="22">
        <f t="shared" si="37"/>
        <v>35</v>
      </c>
      <c r="E127" s="22">
        <v>2</v>
      </c>
      <c r="F127" s="22">
        <v>11</v>
      </c>
      <c r="G127" s="22">
        <f t="shared" si="38"/>
        <v>13</v>
      </c>
      <c r="H127" s="10">
        <f t="shared" si="35"/>
        <v>12.5</v>
      </c>
      <c r="I127" s="10">
        <f t="shared" si="35"/>
        <v>57.894736842105267</v>
      </c>
      <c r="J127" s="10">
        <f t="shared" si="35"/>
        <v>37.142857142857146</v>
      </c>
    </row>
    <row r="128" spans="1:10" ht="12" customHeight="1" x14ac:dyDescent="0.25">
      <c r="A128" s="6" t="s">
        <v>100</v>
      </c>
      <c r="B128" s="22">
        <v>17</v>
      </c>
      <c r="C128" s="22">
        <v>14</v>
      </c>
      <c r="D128" s="22">
        <f t="shared" si="37"/>
        <v>31</v>
      </c>
      <c r="E128" s="22">
        <v>13</v>
      </c>
      <c r="F128" s="22">
        <v>5</v>
      </c>
      <c r="G128" s="22">
        <f t="shared" si="38"/>
        <v>18</v>
      </c>
      <c r="H128" s="10">
        <f t="shared" si="35"/>
        <v>76.470588235294116</v>
      </c>
      <c r="I128" s="10">
        <f t="shared" si="35"/>
        <v>35.714285714285715</v>
      </c>
      <c r="J128" s="10">
        <f t="shared" si="35"/>
        <v>58.064516129032263</v>
      </c>
    </row>
    <row r="129" spans="1:10" ht="12" customHeight="1" x14ac:dyDescent="0.25">
      <c r="A129" s="6" t="s">
        <v>76</v>
      </c>
      <c r="B129" s="22">
        <v>18</v>
      </c>
      <c r="C129" s="22">
        <v>59</v>
      </c>
      <c r="D129" s="22">
        <f t="shared" si="37"/>
        <v>77</v>
      </c>
      <c r="E129" s="22">
        <v>9</v>
      </c>
      <c r="F129" s="22">
        <v>48</v>
      </c>
      <c r="G129" s="22">
        <f t="shared" si="38"/>
        <v>57</v>
      </c>
      <c r="H129" s="10">
        <f t="shared" si="35"/>
        <v>50</v>
      </c>
      <c r="I129" s="10">
        <f t="shared" si="35"/>
        <v>81.355932203389841</v>
      </c>
      <c r="J129" s="10">
        <f t="shared" si="35"/>
        <v>74.025974025974023</v>
      </c>
    </row>
    <row r="130" spans="1:10" ht="12" customHeight="1" x14ac:dyDescent="0.25">
      <c r="A130" s="18" t="s">
        <v>5</v>
      </c>
      <c r="B130" s="4">
        <f t="shared" ref="B130:G130" si="39">SUM(B131:B134)</f>
        <v>76</v>
      </c>
      <c r="C130" s="4">
        <f t="shared" si="39"/>
        <v>108</v>
      </c>
      <c r="D130" s="4">
        <f t="shared" si="39"/>
        <v>184</v>
      </c>
      <c r="E130" s="4">
        <f t="shared" si="39"/>
        <v>40</v>
      </c>
      <c r="F130" s="4">
        <f t="shared" si="39"/>
        <v>65</v>
      </c>
      <c r="G130" s="4">
        <f t="shared" si="39"/>
        <v>105</v>
      </c>
      <c r="H130" s="28">
        <f t="shared" si="35"/>
        <v>52.631578947368418</v>
      </c>
      <c r="I130" s="28">
        <f t="shared" si="35"/>
        <v>60.185185185185183</v>
      </c>
      <c r="J130" s="28">
        <f t="shared" si="35"/>
        <v>57.065217391304344</v>
      </c>
    </row>
    <row r="131" spans="1:10" ht="12" customHeight="1" x14ac:dyDescent="0.25">
      <c r="A131" s="6" t="s">
        <v>81</v>
      </c>
      <c r="B131" s="22">
        <v>28</v>
      </c>
      <c r="C131" s="22">
        <v>55</v>
      </c>
      <c r="D131" s="22">
        <f>+B131+C131</f>
        <v>83</v>
      </c>
      <c r="E131" s="22">
        <v>8</v>
      </c>
      <c r="F131" s="22">
        <v>27</v>
      </c>
      <c r="G131" s="22">
        <f>+E131+F131</f>
        <v>35</v>
      </c>
      <c r="H131" s="10">
        <f t="shared" si="35"/>
        <v>28.571428571428569</v>
      </c>
      <c r="I131" s="10">
        <f t="shared" si="35"/>
        <v>49.090909090909093</v>
      </c>
      <c r="J131" s="10">
        <f t="shared" si="35"/>
        <v>42.168674698795186</v>
      </c>
    </row>
    <row r="132" spans="1:10" ht="12" customHeight="1" x14ac:dyDescent="0.25">
      <c r="A132" s="6" t="s">
        <v>80</v>
      </c>
      <c r="B132" s="22">
        <v>13</v>
      </c>
      <c r="C132" s="22">
        <v>36</v>
      </c>
      <c r="D132" s="22">
        <f>+B132+C132</f>
        <v>49</v>
      </c>
      <c r="E132" s="22">
        <v>13</v>
      </c>
      <c r="F132" s="22">
        <v>32</v>
      </c>
      <c r="G132" s="22">
        <f>+E132+F132</f>
        <v>45</v>
      </c>
      <c r="H132" s="10">
        <f t="shared" si="35"/>
        <v>100</v>
      </c>
      <c r="I132" s="10">
        <f t="shared" si="35"/>
        <v>88.888888888888886</v>
      </c>
      <c r="J132" s="10">
        <f t="shared" si="35"/>
        <v>91.83673469387756</v>
      </c>
    </row>
    <row r="133" spans="1:10" ht="12" customHeight="1" x14ac:dyDescent="0.25">
      <c r="A133" s="6" t="s">
        <v>79</v>
      </c>
      <c r="B133" s="22">
        <v>22</v>
      </c>
      <c r="C133" s="22">
        <v>13</v>
      </c>
      <c r="D133" s="22">
        <f>+B133+C133</f>
        <v>35</v>
      </c>
      <c r="E133" s="22">
        <v>5</v>
      </c>
      <c r="F133" s="22">
        <v>6</v>
      </c>
      <c r="G133" s="22">
        <f>+E133+F133</f>
        <v>11</v>
      </c>
      <c r="H133" s="10">
        <f t="shared" si="35"/>
        <v>22.727272727272727</v>
      </c>
      <c r="I133" s="10">
        <f t="shared" si="35"/>
        <v>46.153846153846153</v>
      </c>
      <c r="J133" s="10">
        <f t="shared" si="35"/>
        <v>31.428571428571427</v>
      </c>
    </row>
    <row r="134" spans="1:10" ht="12" customHeight="1" x14ac:dyDescent="0.25">
      <c r="A134" s="6" t="s">
        <v>78</v>
      </c>
      <c r="B134" s="22">
        <v>13</v>
      </c>
      <c r="C134" s="22">
        <v>4</v>
      </c>
      <c r="D134" s="22">
        <f>+B134+C134</f>
        <v>17</v>
      </c>
      <c r="E134" s="22">
        <v>14</v>
      </c>
      <c r="F134" s="22">
        <v>0</v>
      </c>
      <c r="G134" s="22">
        <f>+E134+F134</f>
        <v>14</v>
      </c>
      <c r="H134" s="10">
        <f t="shared" si="35"/>
        <v>107.69230769230769</v>
      </c>
      <c r="I134" s="10">
        <f t="shared" si="35"/>
        <v>0</v>
      </c>
      <c r="J134" s="10">
        <f t="shared" si="35"/>
        <v>82.35294117647058</v>
      </c>
    </row>
    <row r="135" spans="1:10" ht="12" customHeight="1" x14ac:dyDescent="0.25">
      <c r="A135" s="6" t="s">
        <v>74</v>
      </c>
      <c r="B135" s="22">
        <v>0</v>
      </c>
      <c r="C135" s="22">
        <v>0</v>
      </c>
      <c r="D135" s="22">
        <f>+B135+C135</f>
        <v>0</v>
      </c>
      <c r="E135" s="22">
        <v>0</v>
      </c>
      <c r="F135" s="22">
        <v>0</v>
      </c>
      <c r="G135" s="22">
        <f>+E135+F135</f>
        <v>0</v>
      </c>
      <c r="H135" s="10" t="e">
        <f t="shared" si="35"/>
        <v>#DIV/0!</v>
      </c>
      <c r="I135" s="10" t="e">
        <f t="shared" si="35"/>
        <v>#DIV/0!</v>
      </c>
      <c r="J135" s="10" t="e">
        <f t="shared" si="35"/>
        <v>#DIV/0!</v>
      </c>
    </row>
    <row r="136" spans="1:10" ht="12" customHeight="1" x14ac:dyDescent="0.25">
      <c r="A136" s="18" t="s">
        <v>12</v>
      </c>
      <c r="B136" s="4">
        <f t="shared" ref="B136:G136" si="40">SUM(B137:B143)</f>
        <v>57</v>
      </c>
      <c r="C136" s="4">
        <f t="shared" si="40"/>
        <v>41</v>
      </c>
      <c r="D136" s="4">
        <f t="shared" si="40"/>
        <v>98</v>
      </c>
      <c r="E136" s="4">
        <f t="shared" si="40"/>
        <v>45</v>
      </c>
      <c r="F136" s="4">
        <f t="shared" si="40"/>
        <v>50</v>
      </c>
      <c r="G136" s="4">
        <f t="shared" si="40"/>
        <v>95</v>
      </c>
      <c r="H136" s="28">
        <f t="shared" si="35"/>
        <v>78.94736842105263</v>
      </c>
      <c r="I136" s="28">
        <f t="shared" si="35"/>
        <v>121.95121951219512</v>
      </c>
      <c r="J136" s="28">
        <f t="shared" si="35"/>
        <v>96.938775510204081</v>
      </c>
    </row>
    <row r="137" spans="1:10" ht="12" customHeight="1" x14ac:dyDescent="0.25">
      <c r="A137" s="6" t="s">
        <v>115</v>
      </c>
      <c r="B137" s="22">
        <v>21</v>
      </c>
      <c r="C137" s="22">
        <v>5</v>
      </c>
      <c r="D137" s="22">
        <f t="shared" ref="D137:D143" si="41">+B137+C137</f>
        <v>26</v>
      </c>
      <c r="E137" s="22">
        <v>19</v>
      </c>
      <c r="F137" s="22">
        <v>4</v>
      </c>
      <c r="G137" s="22">
        <f t="shared" ref="G137:G143" si="42">+E137+F137</f>
        <v>23</v>
      </c>
      <c r="H137" s="10">
        <f t="shared" si="35"/>
        <v>90.476190476190482</v>
      </c>
      <c r="I137" s="10">
        <f t="shared" si="35"/>
        <v>80</v>
      </c>
      <c r="J137" s="10">
        <f t="shared" si="35"/>
        <v>88.461538461538453</v>
      </c>
    </row>
    <row r="138" spans="1:10" ht="12" customHeight="1" x14ac:dyDescent="0.25">
      <c r="A138" s="6" t="s">
        <v>77</v>
      </c>
      <c r="B138" s="22">
        <v>0</v>
      </c>
      <c r="C138" s="22">
        <v>0</v>
      </c>
      <c r="D138" s="22">
        <f t="shared" si="41"/>
        <v>0</v>
      </c>
      <c r="E138" s="22">
        <v>4</v>
      </c>
      <c r="F138" s="22">
        <v>8</v>
      </c>
      <c r="G138" s="22">
        <f t="shared" si="42"/>
        <v>12</v>
      </c>
      <c r="H138" s="10" t="e">
        <f t="shared" si="35"/>
        <v>#DIV/0!</v>
      </c>
      <c r="I138" s="10" t="e">
        <f t="shared" si="35"/>
        <v>#DIV/0!</v>
      </c>
      <c r="J138" s="10" t="e">
        <f t="shared" si="35"/>
        <v>#DIV/0!</v>
      </c>
    </row>
    <row r="139" spans="1:10" ht="12" customHeight="1" x14ac:dyDescent="0.25">
      <c r="A139" s="6" t="s">
        <v>103</v>
      </c>
      <c r="B139" s="22">
        <v>3</v>
      </c>
      <c r="C139" s="22">
        <v>9</v>
      </c>
      <c r="D139" s="22">
        <f t="shared" si="41"/>
        <v>12</v>
      </c>
      <c r="E139" s="22">
        <v>3</v>
      </c>
      <c r="F139" s="22">
        <v>11</v>
      </c>
      <c r="G139" s="22">
        <f t="shared" si="42"/>
        <v>14</v>
      </c>
      <c r="H139" s="10">
        <f t="shared" si="35"/>
        <v>100</v>
      </c>
      <c r="I139" s="10">
        <f t="shared" si="35"/>
        <v>122.22222222222223</v>
      </c>
      <c r="J139" s="10">
        <f t="shared" si="35"/>
        <v>116.66666666666667</v>
      </c>
    </row>
    <row r="140" spans="1:10" ht="12" customHeight="1" x14ac:dyDescent="0.25">
      <c r="A140" s="6" t="s">
        <v>94</v>
      </c>
      <c r="B140" s="22">
        <v>23</v>
      </c>
      <c r="C140" s="22">
        <v>23</v>
      </c>
      <c r="D140" s="22">
        <f t="shared" si="41"/>
        <v>46</v>
      </c>
      <c r="E140" s="22">
        <v>6</v>
      </c>
      <c r="F140" s="22">
        <v>13</v>
      </c>
      <c r="G140" s="22">
        <f t="shared" si="42"/>
        <v>19</v>
      </c>
      <c r="H140" s="10">
        <f t="shared" si="35"/>
        <v>26.086956521739129</v>
      </c>
      <c r="I140" s="10">
        <f t="shared" si="35"/>
        <v>56.521739130434781</v>
      </c>
      <c r="J140" s="10">
        <f t="shared" si="35"/>
        <v>41.304347826086953</v>
      </c>
    </row>
    <row r="141" spans="1:10" ht="12" customHeight="1" x14ac:dyDescent="0.25">
      <c r="A141" s="6" t="s">
        <v>105</v>
      </c>
      <c r="B141" s="22">
        <v>10</v>
      </c>
      <c r="C141" s="22">
        <v>4</v>
      </c>
      <c r="D141" s="22">
        <f t="shared" si="41"/>
        <v>14</v>
      </c>
      <c r="E141" s="22">
        <v>10</v>
      </c>
      <c r="F141" s="22">
        <v>5</v>
      </c>
      <c r="G141" s="22">
        <f t="shared" si="42"/>
        <v>15</v>
      </c>
      <c r="H141" s="10">
        <f t="shared" si="35"/>
        <v>100</v>
      </c>
      <c r="I141" s="10">
        <f t="shared" si="35"/>
        <v>125</v>
      </c>
      <c r="J141" s="10">
        <f t="shared" si="35"/>
        <v>107.14285714285714</v>
      </c>
    </row>
    <row r="142" spans="1:10" ht="12" customHeight="1" x14ac:dyDescent="0.25">
      <c r="A142" s="6" t="s">
        <v>76</v>
      </c>
      <c r="B142" s="22">
        <v>0</v>
      </c>
      <c r="C142" s="22">
        <v>0</v>
      </c>
      <c r="D142" s="22">
        <f t="shared" si="41"/>
        <v>0</v>
      </c>
      <c r="E142" s="22">
        <v>3</v>
      </c>
      <c r="F142" s="22">
        <v>9</v>
      </c>
      <c r="G142" s="22">
        <f t="shared" si="42"/>
        <v>12</v>
      </c>
      <c r="H142" s="10" t="e">
        <f t="shared" si="35"/>
        <v>#DIV/0!</v>
      </c>
      <c r="I142" s="10" t="e">
        <f t="shared" si="35"/>
        <v>#DIV/0!</v>
      </c>
      <c r="J142" s="10" t="e">
        <f t="shared" si="35"/>
        <v>#DIV/0!</v>
      </c>
    </row>
    <row r="143" spans="1:10" ht="12" customHeight="1" x14ac:dyDescent="0.25">
      <c r="A143" s="6" t="s">
        <v>92</v>
      </c>
      <c r="B143" s="22">
        <v>0</v>
      </c>
      <c r="C143" s="22">
        <v>0</v>
      </c>
      <c r="D143" s="22">
        <f t="shared" si="41"/>
        <v>0</v>
      </c>
      <c r="E143" s="22">
        <v>0</v>
      </c>
      <c r="F143" s="22">
        <v>0</v>
      </c>
      <c r="G143" s="22">
        <f t="shared" si="42"/>
        <v>0</v>
      </c>
      <c r="H143" s="10" t="e">
        <f t="shared" si="35"/>
        <v>#DIV/0!</v>
      </c>
      <c r="I143" s="10" t="e">
        <f t="shared" si="35"/>
        <v>#DIV/0!</v>
      </c>
      <c r="J143" s="10" t="e">
        <f t="shared" si="35"/>
        <v>#DIV/0!</v>
      </c>
    </row>
    <row r="144" spans="1:10" ht="12" customHeight="1" x14ac:dyDescent="0.25">
      <c r="A144" s="18" t="s">
        <v>11</v>
      </c>
      <c r="B144" s="4">
        <f t="shared" ref="B144:G144" si="43">SUM(B145:B149)</f>
        <v>63</v>
      </c>
      <c r="C144" s="4">
        <f t="shared" si="43"/>
        <v>77</v>
      </c>
      <c r="D144" s="4">
        <f t="shared" si="43"/>
        <v>140</v>
      </c>
      <c r="E144" s="4">
        <f t="shared" si="43"/>
        <v>46</v>
      </c>
      <c r="F144" s="4">
        <f t="shared" si="43"/>
        <v>45</v>
      </c>
      <c r="G144" s="4">
        <f t="shared" si="43"/>
        <v>91</v>
      </c>
      <c r="H144" s="28">
        <f t="shared" si="35"/>
        <v>73.015873015873012</v>
      </c>
      <c r="I144" s="28">
        <f t="shared" si="35"/>
        <v>58.441558441558442</v>
      </c>
      <c r="J144" s="28">
        <f t="shared" si="35"/>
        <v>65</v>
      </c>
    </row>
    <row r="145" spans="1:10" ht="12" customHeight="1" x14ac:dyDescent="0.25">
      <c r="A145" s="6" t="s">
        <v>114</v>
      </c>
      <c r="B145" s="22">
        <v>8</v>
      </c>
      <c r="C145" s="22">
        <v>0</v>
      </c>
      <c r="D145" s="22">
        <f>+B145+C145</f>
        <v>8</v>
      </c>
      <c r="E145" s="22">
        <v>13</v>
      </c>
      <c r="F145" s="22">
        <v>1</v>
      </c>
      <c r="G145" s="22">
        <f>+E145+F145</f>
        <v>14</v>
      </c>
      <c r="H145" s="10">
        <f t="shared" si="35"/>
        <v>162.5</v>
      </c>
      <c r="I145" s="10" t="e">
        <f t="shared" si="35"/>
        <v>#DIV/0!</v>
      </c>
      <c r="J145" s="10">
        <f t="shared" si="35"/>
        <v>175</v>
      </c>
    </row>
    <row r="146" spans="1:10" ht="12" customHeight="1" x14ac:dyDescent="0.25">
      <c r="A146" s="6" t="s">
        <v>113</v>
      </c>
      <c r="B146" s="22">
        <v>5</v>
      </c>
      <c r="C146" s="22">
        <v>7</v>
      </c>
      <c r="D146" s="22">
        <f>+B146+C146</f>
        <v>12</v>
      </c>
      <c r="E146" s="22">
        <v>2</v>
      </c>
      <c r="F146" s="22">
        <v>3</v>
      </c>
      <c r="G146" s="22">
        <f>+E146+F146</f>
        <v>5</v>
      </c>
      <c r="H146" s="10">
        <f t="shared" si="35"/>
        <v>40</v>
      </c>
      <c r="I146" s="10">
        <f t="shared" si="35"/>
        <v>42.857142857142854</v>
      </c>
      <c r="J146" s="10">
        <f t="shared" si="35"/>
        <v>41.666666666666671</v>
      </c>
    </row>
    <row r="147" spans="1:10" ht="12" customHeight="1" x14ac:dyDescent="0.25">
      <c r="A147" s="6" t="s">
        <v>112</v>
      </c>
      <c r="B147" s="22">
        <v>18</v>
      </c>
      <c r="C147" s="22">
        <v>21</v>
      </c>
      <c r="D147" s="22">
        <f>+B147+C147</f>
        <v>39</v>
      </c>
      <c r="E147" s="22">
        <v>15</v>
      </c>
      <c r="F147" s="22">
        <v>14</v>
      </c>
      <c r="G147" s="22">
        <f>+E147+F147</f>
        <v>29</v>
      </c>
      <c r="H147" s="10">
        <f t="shared" si="35"/>
        <v>83.333333333333343</v>
      </c>
      <c r="I147" s="10">
        <f t="shared" si="35"/>
        <v>66.666666666666657</v>
      </c>
      <c r="J147" s="10">
        <f t="shared" si="35"/>
        <v>74.358974358974365</v>
      </c>
    </row>
    <row r="148" spans="1:10" ht="12" customHeight="1" x14ac:dyDescent="0.25">
      <c r="A148" s="6" t="s">
        <v>106</v>
      </c>
      <c r="B148" s="22">
        <v>16</v>
      </c>
      <c r="C148" s="22">
        <v>29</v>
      </c>
      <c r="D148" s="22">
        <f>+B148+C148</f>
        <v>45</v>
      </c>
      <c r="E148" s="22">
        <v>10</v>
      </c>
      <c r="F148" s="22">
        <v>13</v>
      </c>
      <c r="G148" s="22">
        <f>+E148+F148</f>
        <v>23</v>
      </c>
      <c r="H148" s="10">
        <f t="shared" si="35"/>
        <v>62.5</v>
      </c>
      <c r="I148" s="10">
        <f t="shared" si="35"/>
        <v>44.827586206896555</v>
      </c>
      <c r="J148" s="10">
        <f t="shared" si="35"/>
        <v>51.111111111111107</v>
      </c>
    </row>
    <row r="149" spans="1:10" ht="12" customHeight="1" x14ac:dyDescent="0.25">
      <c r="A149" s="6" t="s">
        <v>92</v>
      </c>
      <c r="B149" s="22">
        <v>16</v>
      </c>
      <c r="C149" s="22">
        <v>20</v>
      </c>
      <c r="D149" s="22">
        <f>+B149+C149</f>
        <v>36</v>
      </c>
      <c r="E149" s="22">
        <v>6</v>
      </c>
      <c r="F149" s="22">
        <v>14</v>
      </c>
      <c r="G149" s="22">
        <f>+E149+F149</f>
        <v>20</v>
      </c>
      <c r="H149" s="10">
        <f t="shared" si="35"/>
        <v>37.5</v>
      </c>
      <c r="I149" s="10">
        <f t="shared" si="35"/>
        <v>70</v>
      </c>
      <c r="J149" s="10">
        <f t="shared" si="35"/>
        <v>55.555555555555557</v>
      </c>
    </row>
    <row r="150" spans="1:10" ht="12" customHeight="1" x14ac:dyDescent="0.25">
      <c r="A150" s="18" t="s">
        <v>10</v>
      </c>
      <c r="B150" s="4">
        <f t="shared" ref="B150:G150" si="44">SUM(B151:B159)</f>
        <v>280</v>
      </c>
      <c r="C150" s="4">
        <f t="shared" si="44"/>
        <v>366</v>
      </c>
      <c r="D150" s="4">
        <f t="shared" si="44"/>
        <v>646</v>
      </c>
      <c r="E150" s="4">
        <f t="shared" si="44"/>
        <v>109</v>
      </c>
      <c r="F150" s="4">
        <f t="shared" si="44"/>
        <v>210</v>
      </c>
      <c r="G150" s="4">
        <f t="shared" si="44"/>
        <v>319</v>
      </c>
      <c r="H150" s="28">
        <f t="shared" si="35"/>
        <v>38.928571428571431</v>
      </c>
      <c r="I150" s="28">
        <f t="shared" si="35"/>
        <v>57.377049180327866</v>
      </c>
      <c r="J150" s="28">
        <f t="shared" si="35"/>
        <v>49.380804953560371</v>
      </c>
    </row>
    <row r="151" spans="1:10" ht="12" customHeight="1" x14ac:dyDescent="0.25">
      <c r="A151" s="6" t="s">
        <v>77</v>
      </c>
      <c r="B151" s="22">
        <v>32</v>
      </c>
      <c r="C151" s="22">
        <v>47</v>
      </c>
      <c r="D151" s="22">
        <f t="shared" ref="D151:D159" si="45">+B151+C151</f>
        <v>79</v>
      </c>
      <c r="E151" s="22">
        <v>10</v>
      </c>
      <c r="F151" s="22">
        <v>44</v>
      </c>
      <c r="G151" s="22">
        <f t="shared" ref="G151:G159" si="46">+E151+F151</f>
        <v>54</v>
      </c>
      <c r="H151" s="10">
        <f t="shared" si="35"/>
        <v>31.25</v>
      </c>
      <c r="I151" s="10">
        <f t="shared" si="35"/>
        <v>93.61702127659575</v>
      </c>
      <c r="J151" s="10">
        <f t="shared" si="35"/>
        <v>68.35443037974683</v>
      </c>
    </row>
    <row r="152" spans="1:10" ht="12" customHeight="1" x14ac:dyDescent="0.25">
      <c r="A152" s="6" t="s">
        <v>104</v>
      </c>
      <c r="B152" s="22">
        <v>20</v>
      </c>
      <c r="C152" s="22">
        <v>18</v>
      </c>
      <c r="D152" s="22">
        <f t="shared" si="45"/>
        <v>38</v>
      </c>
      <c r="E152" s="22">
        <v>9</v>
      </c>
      <c r="F152" s="22">
        <v>9</v>
      </c>
      <c r="G152" s="22">
        <f t="shared" si="46"/>
        <v>18</v>
      </c>
      <c r="H152" s="10">
        <f t="shared" si="35"/>
        <v>45</v>
      </c>
      <c r="I152" s="10">
        <f t="shared" si="35"/>
        <v>50</v>
      </c>
      <c r="J152" s="10">
        <f t="shared" si="35"/>
        <v>47.368421052631575</v>
      </c>
    </row>
    <row r="153" spans="1:10" ht="12" customHeight="1" x14ac:dyDescent="0.25">
      <c r="A153" s="6" t="s">
        <v>103</v>
      </c>
      <c r="B153" s="22">
        <v>28</v>
      </c>
      <c r="C153" s="22">
        <v>43</v>
      </c>
      <c r="D153" s="22">
        <f t="shared" si="45"/>
        <v>71</v>
      </c>
      <c r="E153" s="22">
        <v>17</v>
      </c>
      <c r="F153" s="22">
        <v>20</v>
      </c>
      <c r="G153" s="22">
        <f t="shared" si="46"/>
        <v>37</v>
      </c>
      <c r="H153" s="10">
        <f t="shared" si="35"/>
        <v>60.714285714285708</v>
      </c>
      <c r="I153" s="10">
        <f t="shared" si="35"/>
        <v>46.511627906976742</v>
      </c>
      <c r="J153" s="10">
        <f t="shared" si="35"/>
        <v>52.112676056338024</v>
      </c>
    </row>
    <row r="154" spans="1:10" ht="12" customHeight="1" x14ac:dyDescent="0.25">
      <c r="A154" s="6" t="s">
        <v>94</v>
      </c>
      <c r="B154" s="22">
        <v>61</v>
      </c>
      <c r="C154" s="22">
        <v>87</v>
      </c>
      <c r="D154" s="22">
        <f t="shared" si="45"/>
        <v>148</v>
      </c>
      <c r="E154" s="22">
        <v>32</v>
      </c>
      <c r="F154" s="22">
        <v>57</v>
      </c>
      <c r="G154" s="22">
        <f t="shared" si="46"/>
        <v>89</v>
      </c>
      <c r="H154" s="10">
        <f t="shared" si="35"/>
        <v>52.459016393442624</v>
      </c>
      <c r="I154" s="10">
        <f t="shared" si="35"/>
        <v>65.517241379310349</v>
      </c>
      <c r="J154" s="10">
        <f t="shared" si="35"/>
        <v>60.13513513513513</v>
      </c>
    </row>
    <row r="155" spans="1:10" ht="12" customHeight="1" x14ac:dyDescent="0.25">
      <c r="A155" s="6" t="s">
        <v>110</v>
      </c>
      <c r="B155" s="22">
        <v>10</v>
      </c>
      <c r="C155" s="22">
        <v>9</v>
      </c>
      <c r="D155" s="22">
        <f t="shared" si="45"/>
        <v>19</v>
      </c>
      <c r="E155" s="22">
        <v>8</v>
      </c>
      <c r="F155" s="22">
        <v>3</v>
      </c>
      <c r="G155" s="22">
        <f t="shared" si="46"/>
        <v>11</v>
      </c>
      <c r="H155" s="10">
        <f t="shared" si="35"/>
        <v>80</v>
      </c>
      <c r="I155" s="10">
        <f t="shared" si="35"/>
        <v>33.333333333333329</v>
      </c>
      <c r="J155" s="10">
        <f t="shared" si="35"/>
        <v>57.894736842105267</v>
      </c>
    </row>
    <row r="156" spans="1:10" ht="12" customHeight="1" x14ac:dyDescent="0.25">
      <c r="A156" s="6" t="s">
        <v>105</v>
      </c>
      <c r="B156" s="22">
        <v>32</v>
      </c>
      <c r="C156" s="22">
        <v>16</v>
      </c>
      <c r="D156" s="22">
        <f t="shared" si="45"/>
        <v>48</v>
      </c>
      <c r="E156" s="22">
        <v>13</v>
      </c>
      <c r="F156" s="22">
        <v>8</v>
      </c>
      <c r="G156" s="22">
        <f t="shared" si="46"/>
        <v>21</v>
      </c>
      <c r="H156" s="10">
        <f t="shared" si="35"/>
        <v>40.625</v>
      </c>
      <c r="I156" s="10">
        <f t="shared" si="35"/>
        <v>50</v>
      </c>
      <c r="J156" s="10">
        <f t="shared" si="35"/>
        <v>43.75</v>
      </c>
    </row>
    <row r="157" spans="1:10" ht="12" customHeight="1" x14ac:dyDescent="0.25">
      <c r="A157" s="6" t="s">
        <v>100</v>
      </c>
      <c r="B157" s="22">
        <v>62</v>
      </c>
      <c r="C157" s="22">
        <v>24</v>
      </c>
      <c r="D157" s="22">
        <f t="shared" si="45"/>
        <v>86</v>
      </c>
      <c r="E157" s="22">
        <v>7</v>
      </c>
      <c r="F157" s="22">
        <v>4</v>
      </c>
      <c r="G157" s="22">
        <f t="shared" si="46"/>
        <v>11</v>
      </c>
      <c r="H157" s="10">
        <f t="shared" si="35"/>
        <v>11.29032258064516</v>
      </c>
      <c r="I157" s="10">
        <f t="shared" si="35"/>
        <v>16.666666666666664</v>
      </c>
      <c r="J157" s="10">
        <f t="shared" si="35"/>
        <v>12.790697674418606</v>
      </c>
    </row>
    <row r="158" spans="1:10" ht="12" customHeight="1" x14ac:dyDescent="0.25">
      <c r="A158" s="6" t="s">
        <v>83</v>
      </c>
      <c r="B158" s="22">
        <v>13</v>
      </c>
      <c r="C158" s="22">
        <v>50</v>
      </c>
      <c r="D158" s="22">
        <f t="shared" si="45"/>
        <v>63</v>
      </c>
      <c r="E158" s="22">
        <v>2</v>
      </c>
      <c r="F158" s="22">
        <v>14</v>
      </c>
      <c r="G158" s="22">
        <f t="shared" si="46"/>
        <v>16</v>
      </c>
      <c r="H158" s="10">
        <f t="shared" si="35"/>
        <v>15.384615384615385</v>
      </c>
      <c r="I158" s="10">
        <f t="shared" si="35"/>
        <v>28.000000000000004</v>
      </c>
      <c r="J158" s="10">
        <f t="shared" si="35"/>
        <v>25.396825396825395</v>
      </c>
    </row>
    <row r="159" spans="1:10" ht="12" customHeight="1" x14ac:dyDescent="0.25">
      <c r="A159" s="6" t="s">
        <v>92</v>
      </c>
      <c r="B159" s="22">
        <v>22</v>
      </c>
      <c r="C159" s="22">
        <v>72</v>
      </c>
      <c r="D159" s="22">
        <f t="shared" si="45"/>
        <v>94</v>
      </c>
      <c r="E159" s="22">
        <v>11</v>
      </c>
      <c r="F159" s="22">
        <v>51</v>
      </c>
      <c r="G159" s="22">
        <f t="shared" si="46"/>
        <v>62</v>
      </c>
      <c r="H159" s="10">
        <f t="shared" si="35"/>
        <v>50</v>
      </c>
      <c r="I159" s="10">
        <f t="shared" si="35"/>
        <v>70.833333333333343</v>
      </c>
      <c r="J159" s="10">
        <f t="shared" si="35"/>
        <v>65.957446808510639</v>
      </c>
    </row>
    <row r="160" spans="1:10" ht="12" customHeight="1" x14ac:dyDescent="0.25">
      <c r="A160" s="18" t="s">
        <v>8</v>
      </c>
      <c r="B160" s="4">
        <f t="shared" ref="B160:G160" si="47">SUM(B161:B167)</f>
        <v>181</v>
      </c>
      <c r="C160" s="4">
        <f t="shared" si="47"/>
        <v>297</v>
      </c>
      <c r="D160" s="4">
        <f t="shared" si="47"/>
        <v>478</v>
      </c>
      <c r="E160" s="4">
        <f t="shared" si="47"/>
        <v>100</v>
      </c>
      <c r="F160" s="4">
        <f t="shared" si="47"/>
        <v>209</v>
      </c>
      <c r="G160" s="4">
        <f t="shared" si="47"/>
        <v>309</v>
      </c>
      <c r="H160" s="28">
        <f t="shared" ref="H160:J211" si="48">E160/B160*100</f>
        <v>55.248618784530393</v>
      </c>
      <c r="I160" s="28">
        <f t="shared" si="48"/>
        <v>70.370370370370367</v>
      </c>
      <c r="J160" s="28">
        <f t="shared" si="48"/>
        <v>64.644351464435147</v>
      </c>
    </row>
    <row r="161" spans="1:10" ht="12" customHeight="1" x14ac:dyDescent="0.25">
      <c r="A161" s="6" t="s">
        <v>103</v>
      </c>
      <c r="B161" s="22">
        <v>14</v>
      </c>
      <c r="C161" s="22">
        <v>19</v>
      </c>
      <c r="D161" s="22">
        <f t="shared" ref="D161:D167" si="49">+B161+C161</f>
        <v>33</v>
      </c>
      <c r="E161" s="22">
        <v>7</v>
      </c>
      <c r="F161" s="22">
        <v>19</v>
      </c>
      <c r="G161" s="22">
        <f t="shared" ref="G161:G167" si="50">+E161+F161</f>
        <v>26</v>
      </c>
      <c r="H161" s="10">
        <f t="shared" si="48"/>
        <v>50</v>
      </c>
      <c r="I161" s="10">
        <f t="shared" si="48"/>
        <v>100</v>
      </c>
      <c r="J161" s="10">
        <f t="shared" si="48"/>
        <v>78.787878787878782</v>
      </c>
    </row>
    <row r="162" spans="1:10" ht="12" customHeight="1" x14ac:dyDescent="0.25">
      <c r="A162" s="6" t="s">
        <v>94</v>
      </c>
      <c r="B162" s="22">
        <v>51</v>
      </c>
      <c r="C162" s="22">
        <v>83</v>
      </c>
      <c r="D162" s="22">
        <f t="shared" si="49"/>
        <v>134</v>
      </c>
      <c r="E162" s="22">
        <v>38</v>
      </c>
      <c r="F162" s="22">
        <v>55</v>
      </c>
      <c r="G162" s="22">
        <f t="shared" si="50"/>
        <v>93</v>
      </c>
      <c r="H162" s="10">
        <f t="shared" si="48"/>
        <v>74.509803921568633</v>
      </c>
      <c r="I162" s="10">
        <f t="shared" si="48"/>
        <v>66.265060240963862</v>
      </c>
      <c r="J162" s="10">
        <f t="shared" si="48"/>
        <v>69.402985074626869</v>
      </c>
    </row>
    <row r="163" spans="1:10" ht="12" customHeight="1" x14ac:dyDescent="0.25">
      <c r="A163" s="6" t="s">
        <v>102</v>
      </c>
      <c r="B163" s="22">
        <v>14</v>
      </c>
      <c r="C163" s="22">
        <v>11</v>
      </c>
      <c r="D163" s="22">
        <f t="shared" si="49"/>
        <v>25</v>
      </c>
      <c r="E163" s="22">
        <v>6</v>
      </c>
      <c r="F163" s="22">
        <v>2</v>
      </c>
      <c r="G163" s="22">
        <f t="shared" si="50"/>
        <v>8</v>
      </c>
      <c r="H163" s="10">
        <f t="shared" si="48"/>
        <v>42.857142857142854</v>
      </c>
      <c r="I163" s="10">
        <f t="shared" si="48"/>
        <v>18.181818181818183</v>
      </c>
      <c r="J163" s="10">
        <f t="shared" si="48"/>
        <v>32</v>
      </c>
    </row>
    <row r="164" spans="1:10" ht="12" customHeight="1" x14ac:dyDescent="0.25">
      <c r="A164" s="6" t="s">
        <v>101</v>
      </c>
      <c r="B164" s="22">
        <v>47</v>
      </c>
      <c r="C164" s="22">
        <v>139</v>
      </c>
      <c r="D164" s="22">
        <f t="shared" si="49"/>
        <v>186</v>
      </c>
      <c r="E164" s="22">
        <v>18</v>
      </c>
      <c r="F164" s="22">
        <v>88</v>
      </c>
      <c r="G164" s="22">
        <f t="shared" si="50"/>
        <v>106</v>
      </c>
      <c r="H164" s="10">
        <f t="shared" si="48"/>
        <v>38.297872340425535</v>
      </c>
      <c r="I164" s="10">
        <f t="shared" si="48"/>
        <v>63.309352517985609</v>
      </c>
      <c r="J164" s="10">
        <f t="shared" si="48"/>
        <v>56.98924731182796</v>
      </c>
    </row>
    <row r="165" spans="1:10" ht="12" customHeight="1" x14ac:dyDescent="0.25">
      <c r="A165" s="6" t="s">
        <v>111</v>
      </c>
      <c r="B165" s="22">
        <v>3</v>
      </c>
      <c r="C165" s="22">
        <v>21</v>
      </c>
      <c r="D165" s="22">
        <f t="shared" si="49"/>
        <v>24</v>
      </c>
      <c r="E165" s="22">
        <v>5</v>
      </c>
      <c r="F165" s="22">
        <v>35</v>
      </c>
      <c r="G165" s="22">
        <f t="shared" si="50"/>
        <v>40</v>
      </c>
      <c r="H165" s="10">
        <f t="shared" si="48"/>
        <v>166.66666666666669</v>
      </c>
      <c r="I165" s="10">
        <f t="shared" si="48"/>
        <v>166.66666666666669</v>
      </c>
      <c r="J165" s="10">
        <f t="shared" si="48"/>
        <v>166.66666666666669</v>
      </c>
    </row>
    <row r="166" spans="1:10" ht="12" customHeight="1" x14ac:dyDescent="0.25">
      <c r="A166" s="6" t="s">
        <v>105</v>
      </c>
      <c r="B166" s="22">
        <v>16</v>
      </c>
      <c r="C166" s="22">
        <v>16</v>
      </c>
      <c r="D166" s="22">
        <f t="shared" si="49"/>
        <v>32</v>
      </c>
      <c r="E166" s="22">
        <v>10</v>
      </c>
      <c r="F166" s="22">
        <v>6</v>
      </c>
      <c r="G166" s="22">
        <f t="shared" si="50"/>
        <v>16</v>
      </c>
      <c r="H166" s="10">
        <f t="shared" si="48"/>
        <v>62.5</v>
      </c>
      <c r="I166" s="10">
        <f t="shared" si="48"/>
        <v>37.5</v>
      </c>
      <c r="J166" s="10">
        <f t="shared" si="48"/>
        <v>50</v>
      </c>
    </row>
    <row r="167" spans="1:10" ht="12" customHeight="1" x14ac:dyDescent="0.25">
      <c r="A167" s="6" t="s">
        <v>100</v>
      </c>
      <c r="B167" s="22">
        <v>36</v>
      </c>
      <c r="C167" s="22">
        <v>8</v>
      </c>
      <c r="D167" s="22">
        <f t="shared" si="49"/>
        <v>44</v>
      </c>
      <c r="E167" s="22">
        <v>16</v>
      </c>
      <c r="F167" s="22">
        <v>4</v>
      </c>
      <c r="G167" s="22">
        <f t="shared" si="50"/>
        <v>20</v>
      </c>
      <c r="H167" s="10">
        <f t="shared" si="48"/>
        <v>44.444444444444443</v>
      </c>
      <c r="I167" s="10">
        <f t="shared" si="48"/>
        <v>50</v>
      </c>
      <c r="J167" s="10">
        <f t="shared" si="48"/>
        <v>45.454545454545453</v>
      </c>
    </row>
    <row r="168" spans="1:10" ht="12" customHeight="1" x14ac:dyDescent="0.25">
      <c r="A168" s="18" t="s">
        <v>9</v>
      </c>
      <c r="B168" s="4">
        <f t="shared" ref="B168:G168" si="51">SUM(B169:B179)</f>
        <v>244</v>
      </c>
      <c r="C168" s="4">
        <f t="shared" si="51"/>
        <v>299</v>
      </c>
      <c r="D168" s="4">
        <f t="shared" si="51"/>
        <v>543</v>
      </c>
      <c r="E168" s="4">
        <f t="shared" si="51"/>
        <v>133</v>
      </c>
      <c r="F168" s="4">
        <f t="shared" si="51"/>
        <v>114</v>
      </c>
      <c r="G168" s="4">
        <f t="shared" si="51"/>
        <v>247</v>
      </c>
      <c r="H168" s="28">
        <f t="shared" si="48"/>
        <v>54.508196721311478</v>
      </c>
      <c r="I168" s="28">
        <f t="shared" si="48"/>
        <v>38.127090301003349</v>
      </c>
      <c r="J168" s="28">
        <f t="shared" si="48"/>
        <v>45.488029465930019</v>
      </c>
    </row>
    <row r="169" spans="1:10" ht="12" customHeight="1" x14ac:dyDescent="0.25">
      <c r="A169" s="6" t="s">
        <v>85</v>
      </c>
      <c r="B169" s="22">
        <v>10</v>
      </c>
      <c r="C169" s="22">
        <v>17</v>
      </c>
      <c r="D169" s="22">
        <f t="shared" ref="D169:D179" si="52">+B169+C169</f>
        <v>27</v>
      </c>
      <c r="E169" s="22">
        <v>6</v>
      </c>
      <c r="F169" s="22">
        <v>3</v>
      </c>
      <c r="G169" s="22">
        <f t="shared" ref="G169:G179" si="53">+E169+F169</f>
        <v>9</v>
      </c>
      <c r="H169" s="10">
        <f t="shared" si="48"/>
        <v>60</v>
      </c>
      <c r="I169" s="10">
        <f t="shared" si="48"/>
        <v>17.647058823529413</v>
      </c>
      <c r="J169" s="10">
        <f t="shared" si="48"/>
        <v>33.333333333333329</v>
      </c>
    </row>
    <row r="170" spans="1:10" ht="12" customHeight="1" x14ac:dyDescent="0.25">
      <c r="A170" s="6" t="s">
        <v>77</v>
      </c>
      <c r="B170" s="22">
        <v>37</v>
      </c>
      <c r="C170" s="22">
        <v>51</v>
      </c>
      <c r="D170" s="22">
        <f t="shared" si="52"/>
        <v>88</v>
      </c>
      <c r="E170" s="22">
        <v>11</v>
      </c>
      <c r="F170" s="22">
        <v>17</v>
      </c>
      <c r="G170" s="22">
        <f t="shared" si="53"/>
        <v>28</v>
      </c>
      <c r="H170" s="10">
        <f t="shared" si="48"/>
        <v>29.72972972972973</v>
      </c>
      <c r="I170" s="10">
        <f t="shared" si="48"/>
        <v>33.333333333333329</v>
      </c>
      <c r="J170" s="10">
        <f t="shared" si="48"/>
        <v>31.818181818181817</v>
      </c>
    </row>
    <row r="171" spans="1:10" ht="12" customHeight="1" x14ac:dyDescent="0.25">
      <c r="A171" s="6" t="s">
        <v>103</v>
      </c>
      <c r="B171" s="22">
        <v>17</v>
      </c>
      <c r="C171" s="22">
        <v>27</v>
      </c>
      <c r="D171" s="22">
        <f t="shared" si="52"/>
        <v>44</v>
      </c>
      <c r="E171" s="22">
        <v>15</v>
      </c>
      <c r="F171" s="22">
        <v>20</v>
      </c>
      <c r="G171" s="22">
        <f t="shared" si="53"/>
        <v>35</v>
      </c>
      <c r="H171" s="10">
        <f t="shared" si="48"/>
        <v>88.235294117647058</v>
      </c>
      <c r="I171" s="10">
        <f t="shared" si="48"/>
        <v>74.074074074074076</v>
      </c>
      <c r="J171" s="10">
        <f t="shared" si="48"/>
        <v>79.545454545454547</v>
      </c>
    </row>
    <row r="172" spans="1:10" ht="12" customHeight="1" x14ac:dyDescent="0.25">
      <c r="A172" s="6" t="s">
        <v>94</v>
      </c>
      <c r="B172" s="22">
        <v>47</v>
      </c>
      <c r="C172" s="22">
        <v>82</v>
      </c>
      <c r="D172" s="22">
        <f t="shared" si="52"/>
        <v>129</v>
      </c>
      <c r="E172" s="22">
        <v>29</v>
      </c>
      <c r="F172" s="22">
        <v>42</v>
      </c>
      <c r="G172" s="22">
        <f t="shared" si="53"/>
        <v>71</v>
      </c>
      <c r="H172" s="10">
        <f t="shared" si="48"/>
        <v>61.702127659574465</v>
      </c>
      <c r="I172" s="10">
        <f t="shared" si="48"/>
        <v>51.219512195121951</v>
      </c>
      <c r="J172" s="10">
        <f t="shared" si="48"/>
        <v>55.038759689922479</v>
      </c>
    </row>
    <row r="173" spans="1:10" ht="12" customHeight="1" x14ac:dyDescent="0.25">
      <c r="A173" s="6" t="s">
        <v>110</v>
      </c>
      <c r="B173" s="22">
        <v>4</v>
      </c>
      <c r="C173" s="22">
        <v>16</v>
      </c>
      <c r="D173" s="22">
        <f t="shared" si="52"/>
        <v>20</v>
      </c>
      <c r="E173" s="22">
        <v>5</v>
      </c>
      <c r="F173" s="22">
        <v>3</v>
      </c>
      <c r="G173" s="22">
        <f t="shared" si="53"/>
        <v>8</v>
      </c>
      <c r="H173" s="10">
        <f t="shared" si="48"/>
        <v>125</v>
      </c>
      <c r="I173" s="10">
        <f t="shared" si="48"/>
        <v>18.75</v>
      </c>
      <c r="J173" s="10">
        <f t="shared" si="48"/>
        <v>40</v>
      </c>
    </row>
    <row r="174" spans="1:10" ht="12" customHeight="1" x14ac:dyDescent="0.25">
      <c r="A174" s="6" t="s">
        <v>105</v>
      </c>
      <c r="B174" s="22">
        <v>15</v>
      </c>
      <c r="C174" s="22">
        <v>19</v>
      </c>
      <c r="D174" s="22">
        <f t="shared" si="52"/>
        <v>34</v>
      </c>
      <c r="E174" s="22">
        <v>12</v>
      </c>
      <c r="F174" s="22">
        <v>5</v>
      </c>
      <c r="G174" s="22">
        <f t="shared" si="53"/>
        <v>17</v>
      </c>
      <c r="H174" s="10">
        <f t="shared" si="48"/>
        <v>80</v>
      </c>
      <c r="I174" s="10">
        <f t="shared" si="48"/>
        <v>26.315789473684209</v>
      </c>
      <c r="J174" s="10">
        <f t="shared" si="48"/>
        <v>50</v>
      </c>
    </row>
    <row r="175" spans="1:10" ht="12" customHeight="1" x14ac:dyDescent="0.25">
      <c r="A175" s="6" t="s">
        <v>109</v>
      </c>
      <c r="B175" s="22">
        <v>4</v>
      </c>
      <c r="C175" s="22">
        <v>0</v>
      </c>
      <c r="D175" s="22">
        <f t="shared" si="52"/>
        <v>4</v>
      </c>
      <c r="E175" s="22">
        <v>2</v>
      </c>
      <c r="F175" s="22">
        <v>1</v>
      </c>
      <c r="G175" s="22">
        <f t="shared" si="53"/>
        <v>3</v>
      </c>
      <c r="H175" s="10">
        <f t="shared" si="48"/>
        <v>50</v>
      </c>
      <c r="I175" s="10" t="e">
        <f t="shared" si="48"/>
        <v>#DIV/0!</v>
      </c>
      <c r="J175" s="10">
        <f t="shared" si="48"/>
        <v>75</v>
      </c>
    </row>
    <row r="176" spans="1:10" ht="12" customHeight="1" x14ac:dyDescent="0.25">
      <c r="A176" s="6" t="s">
        <v>100</v>
      </c>
      <c r="B176" s="22">
        <v>18</v>
      </c>
      <c r="C176" s="22">
        <v>13</v>
      </c>
      <c r="D176" s="22">
        <f t="shared" si="52"/>
        <v>31</v>
      </c>
      <c r="E176" s="22">
        <v>11</v>
      </c>
      <c r="F176" s="22">
        <v>2</v>
      </c>
      <c r="G176" s="22">
        <f t="shared" si="53"/>
        <v>13</v>
      </c>
      <c r="H176" s="10">
        <f t="shared" si="48"/>
        <v>61.111111111111114</v>
      </c>
      <c r="I176" s="10">
        <f t="shared" si="48"/>
        <v>15.384615384615385</v>
      </c>
      <c r="J176" s="10">
        <f t="shared" si="48"/>
        <v>41.935483870967744</v>
      </c>
    </row>
    <row r="177" spans="1:10" ht="12" customHeight="1" x14ac:dyDescent="0.25">
      <c r="A177" s="24" t="s">
        <v>108</v>
      </c>
      <c r="B177" s="25">
        <v>38</v>
      </c>
      <c r="C177" s="25">
        <v>21</v>
      </c>
      <c r="D177" s="22">
        <f t="shared" si="52"/>
        <v>59</v>
      </c>
      <c r="E177" s="25">
        <v>18</v>
      </c>
      <c r="F177" s="25">
        <v>6</v>
      </c>
      <c r="G177" s="22">
        <f t="shared" si="53"/>
        <v>24</v>
      </c>
      <c r="H177" s="10">
        <f t="shared" si="48"/>
        <v>47.368421052631575</v>
      </c>
      <c r="I177" s="10">
        <f t="shared" si="48"/>
        <v>28.571428571428569</v>
      </c>
      <c r="J177" s="10">
        <f t="shared" si="48"/>
        <v>40.677966101694921</v>
      </c>
    </row>
    <row r="178" spans="1:10" ht="12" customHeight="1" x14ac:dyDescent="0.25">
      <c r="A178" s="6" t="s">
        <v>107</v>
      </c>
      <c r="B178" s="22">
        <v>36</v>
      </c>
      <c r="C178" s="22">
        <v>18</v>
      </c>
      <c r="D178" s="22">
        <f t="shared" si="52"/>
        <v>54</v>
      </c>
      <c r="E178" s="22">
        <v>16</v>
      </c>
      <c r="F178" s="22">
        <v>4</v>
      </c>
      <c r="G178" s="22">
        <f t="shared" si="53"/>
        <v>20</v>
      </c>
      <c r="H178" s="10">
        <f t="shared" si="48"/>
        <v>44.444444444444443</v>
      </c>
      <c r="I178" s="10">
        <f t="shared" si="48"/>
        <v>22.222222222222221</v>
      </c>
      <c r="J178" s="10">
        <f t="shared" si="48"/>
        <v>37.037037037037038</v>
      </c>
    </row>
    <row r="179" spans="1:10" ht="12" customHeight="1" x14ac:dyDescent="0.25">
      <c r="A179" s="6" t="s">
        <v>106</v>
      </c>
      <c r="B179" s="22">
        <v>18</v>
      </c>
      <c r="C179" s="22">
        <v>35</v>
      </c>
      <c r="D179" s="22">
        <f t="shared" si="52"/>
        <v>53</v>
      </c>
      <c r="E179" s="22">
        <v>8</v>
      </c>
      <c r="F179" s="22">
        <v>11</v>
      </c>
      <c r="G179" s="22">
        <f t="shared" si="53"/>
        <v>19</v>
      </c>
      <c r="H179" s="10">
        <f t="shared" si="48"/>
        <v>44.444444444444443</v>
      </c>
      <c r="I179" s="10">
        <f t="shared" si="48"/>
        <v>31.428571428571427</v>
      </c>
      <c r="J179" s="10">
        <f t="shared" si="48"/>
        <v>35.849056603773583</v>
      </c>
    </row>
    <row r="180" spans="1:10" ht="12" customHeight="1" x14ac:dyDescent="0.25">
      <c r="A180" s="18" t="s">
        <v>42</v>
      </c>
      <c r="B180" s="4">
        <f t="shared" ref="B180:G180" si="54">SUM(B181:B186)</f>
        <v>71</v>
      </c>
      <c r="C180" s="4">
        <f t="shared" si="54"/>
        <v>119</v>
      </c>
      <c r="D180" s="4">
        <f t="shared" si="54"/>
        <v>190</v>
      </c>
      <c r="E180" s="4">
        <f t="shared" si="54"/>
        <v>31</v>
      </c>
      <c r="F180" s="4">
        <f t="shared" si="54"/>
        <v>56</v>
      </c>
      <c r="G180" s="4">
        <f t="shared" si="54"/>
        <v>87</v>
      </c>
      <c r="H180" s="28">
        <f t="shared" si="48"/>
        <v>43.661971830985912</v>
      </c>
      <c r="I180" s="28">
        <f t="shared" si="48"/>
        <v>47.058823529411761</v>
      </c>
      <c r="J180" s="28">
        <f t="shared" si="48"/>
        <v>45.789473684210527</v>
      </c>
    </row>
    <row r="181" spans="1:10" ht="12" customHeight="1" x14ac:dyDescent="0.25">
      <c r="A181" s="6" t="s">
        <v>103</v>
      </c>
      <c r="B181" s="22">
        <v>9</v>
      </c>
      <c r="C181" s="22">
        <v>18</v>
      </c>
      <c r="D181" s="22">
        <f t="shared" ref="D181:D186" si="55">+B181+C181</f>
        <v>27</v>
      </c>
      <c r="E181" s="22">
        <v>6</v>
      </c>
      <c r="F181" s="22">
        <v>10</v>
      </c>
      <c r="G181" s="22">
        <f t="shared" ref="G181:G186" si="56">+E181+F181</f>
        <v>16</v>
      </c>
      <c r="H181" s="10">
        <f t="shared" si="48"/>
        <v>66.666666666666657</v>
      </c>
      <c r="I181" s="10">
        <f t="shared" si="48"/>
        <v>55.555555555555557</v>
      </c>
      <c r="J181" s="10">
        <f t="shared" si="48"/>
        <v>59.259259259259252</v>
      </c>
    </row>
    <row r="182" spans="1:10" ht="12" customHeight="1" x14ac:dyDescent="0.25">
      <c r="A182" s="6" t="s">
        <v>94</v>
      </c>
      <c r="B182" s="22">
        <v>31</v>
      </c>
      <c r="C182" s="22">
        <v>33</v>
      </c>
      <c r="D182" s="22">
        <f t="shared" si="55"/>
        <v>64</v>
      </c>
      <c r="E182" s="22">
        <v>9</v>
      </c>
      <c r="F182" s="22">
        <v>22</v>
      </c>
      <c r="G182" s="22">
        <f t="shared" si="56"/>
        <v>31</v>
      </c>
      <c r="H182" s="10">
        <f t="shared" si="48"/>
        <v>29.032258064516132</v>
      </c>
      <c r="I182" s="10">
        <f t="shared" si="48"/>
        <v>66.666666666666657</v>
      </c>
      <c r="J182" s="10">
        <f t="shared" si="48"/>
        <v>48.4375</v>
      </c>
    </row>
    <row r="183" spans="1:10" ht="12" customHeight="1" x14ac:dyDescent="0.25">
      <c r="A183" s="6" t="s">
        <v>105</v>
      </c>
      <c r="B183" s="22">
        <v>13</v>
      </c>
      <c r="C183" s="22">
        <v>5</v>
      </c>
      <c r="D183" s="22">
        <f t="shared" si="55"/>
        <v>18</v>
      </c>
      <c r="E183" s="22">
        <v>6</v>
      </c>
      <c r="F183" s="22">
        <v>5</v>
      </c>
      <c r="G183" s="22">
        <f t="shared" si="56"/>
        <v>11</v>
      </c>
      <c r="H183" s="10">
        <f t="shared" si="48"/>
        <v>46.153846153846153</v>
      </c>
      <c r="I183" s="10">
        <f t="shared" si="48"/>
        <v>100</v>
      </c>
      <c r="J183" s="10">
        <f t="shared" si="48"/>
        <v>61.111111111111114</v>
      </c>
    </row>
    <row r="184" spans="1:10" ht="12" customHeight="1" x14ac:dyDescent="0.25">
      <c r="A184" s="6" t="s">
        <v>100</v>
      </c>
      <c r="B184" s="22">
        <v>6</v>
      </c>
      <c r="C184" s="22">
        <v>8</v>
      </c>
      <c r="D184" s="22">
        <f t="shared" si="55"/>
        <v>14</v>
      </c>
      <c r="E184" s="22">
        <v>6</v>
      </c>
      <c r="F184" s="22">
        <v>4</v>
      </c>
      <c r="G184" s="22">
        <f t="shared" si="56"/>
        <v>10</v>
      </c>
      <c r="H184" s="10">
        <f t="shared" si="48"/>
        <v>100</v>
      </c>
      <c r="I184" s="10">
        <f t="shared" si="48"/>
        <v>50</v>
      </c>
      <c r="J184" s="10">
        <f t="shared" si="48"/>
        <v>71.428571428571431</v>
      </c>
    </row>
    <row r="185" spans="1:10" ht="12" customHeight="1" x14ac:dyDescent="0.25">
      <c r="A185" s="6" t="s">
        <v>76</v>
      </c>
      <c r="B185" s="22">
        <v>4</v>
      </c>
      <c r="C185" s="22">
        <v>33</v>
      </c>
      <c r="D185" s="22">
        <f t="shared" si="55"/>
        <v>37</v>
      </c>
      <c r="E185" s="22">
        <v>3</v>
      </c>
      <c r="F185" s="22">
        <v>12</v>
      </c>
      <c r="G185" s="22">
        <f t="shared" si="56"/>
        <v>15</v>
      </c>
      <c r="H185" s="10">
        <f t="shared" si="48"/>
        <v>75</v>
      </c>
      <c r="I185" s="10">
        <f t="shared" si="48"/>
        <v>36.363636363636367</v>
      </c>
      <c r="J185" s="10">
        <f t="shared" si="48"/>
        <v>40.54054054054054</v>
      </c>
    </row>
    <row r="186" spans="1:10" ht="12" customHeight="1" x14ac:dyDescent="0.25">
      <c r="A186" s="6" t="s">
        <v>92</v>
      </c>
      <c r="B186" s="22">
        <v>8</v>
      </c>
      <c r="C186" s="22">
        <v>22</v>
      </c>
      <c r="D186" s="22">
        <f t="shared" si="55"/>
        <v>30</v>
      </c>
      <c r="E186" s="22">
        <v>1</v>
      </c>
      <c r="F186" s="22">
        <v>3</v>
      </c>
      <c r="G186" s="22">
        <f t="shared" si="56"/>
        <v>4</v>
      </c>
      <c r="H186" s="10">
        <f t="shared" si="48"/>
        <v>12.5</v>
      </c>
      <c r="I186" s="10">
        <f t="shared" si="48"/>
        <v>13.636363636363635</v>
      </c>
      <c r="J186" s="10">
        <f t="shared" si="48"/>
        <v>13.333333333333334</v>
      </c>
    </row>
    <row r="187" spans="1:10" ht="12" customHeight="1" x14ac:dyDescent="0.25">
      <c r="A187" s="18" t="s">
        <v>7</v>
      </c>
      <c r="B187" s="4">
        <f t="shared" ref="B187:G187" si="57">SUM(B188:B198)</f>
        <v>143</v>
      </c>
      <c r="C187" s="4">
        <f t="shared" si="57"/>
        <v>264</v>
      </c>
      <c r="D187" s="4">
        <f t="shared" si="57"/>
        <v>407</v>
      </c>
      <c r="E187" s="4">
        <f t="shared" si="57"/>
        <v>77</v>
      </c>
      <c r="F187" s="4">
        <f t="shared" si="57"/>
        <v>177</v>
      </c>
      <c r="G187" s="4">
        <f t="shared" si="57"/>
        <v>254</v>
      </c>
      <c r="H187" s="28">
        <f t="shared" si="48"/>
        <v>53.846153846153847</v>
      </c>
      <c r="I187" s="28">
        <f t="shared" si="48"/>
        <v>67.045454545454547</v>
      </c>
      <c r="J187" s="28">
        <f t="shared" si="48"/>
        <v>62.40786240786241</v>
      </c>
    </row>
    <row r="188" spans="1:10" ht="12" customHeight="1" x14ac:dyDescent="0.25">
      <c r="A188" s="6" t="s">
        <v>153</v>
      </c>
      <c r="B188" s="22">
        <v>0</v>
      </c>
      <c r="C188" s="22">
        <v>0</v>
      </c>
      <c r="D188" s="22">
        <f t="shared" ref="D188:D198" si="58">+B188+C188</f>
        <v>0</v>
      </c>
      <c r="E188" s="22">
        <v>5</v>
      </c>
      <c r="F188" s="22">
        <v>0</v>
      </c>
      <c r="G188" s="22">
        <f t="shared" ref="G188:G198" si="59">+E188+F188</f>
        <v>5</v>
      </c>
      <c r="H188" s="10" t="e">
        <f t="shared" si="48"/>
        <v>#DIV/0!</v>
      </c>
      <c r="I188" s="10" t="e">
        <f t="shared" si="48"/>
        <v>#DIV/0!</v>
      </c>
      <c r="J188" s="10" t="e">
        <f t="shared" si="48"/>
        <v>#DIV/0!</v>
      </c>
    </row>
    <row r="189" spans="1:10" ht="12" customHeight="1" x14ac:dyDescent="0.25">
      <c r="A189" s="6" t="s">
        <v>77</v>
      </c>
      <c r="B189" s="22">
        <v>24</v>
      </c>
      <c r="C189" s="22">
        <v>18</v>
      </c>
      <c r="D189" s="22">
        <f t="shared" si="58"/>
        <v>42</v>
      </c>
      <c r="E189" s="22">
        <v>5</v>
      </c>
      <c r="F189" s="22">
        <v>12</v>
      </c>
      <c r="G189" s="22">
        <f t="shared" si="59"/>
        <v>17</v>
      </c>
      <c r="H189" s="10">
        <f t="shared" si="48"/>
        <v>20.833333333333336</v>
      </c>
      <c r="I189" s="10">
        <f t="shared" si="48"/>
        <v>66.666666666666657</v>
      </c>
      <c r="J189" s="10">
        <f t="shared" si="48"/>
        <v>40.476190476190474</v>
      </c>
    </row>
    <row r="190" spans="1:10" ht="12" customHeight="1" x14ac:dyDescent="0.25">
      <c r="A190" s="6" t="s">
        <v>104</v>
      </c>
      <c r="B190" s="22">
        <v>14</v>
      </c>
      <c r="C190" s="22">
        <v>20</v>
      </c>
      <c r="D190" s="22">
        <f t="shared" si="58"/>
        <v>34</v>
      </c>
      <c r="E190" s="22">
        <v>7</v>
      </c>
      <c r="F190" s="22">
        <v>9</v>
      </c>
      <c r="G190" s="22">
        <f t="shared" si="59"/>
        <v>16</v>
      </c>
      <c r="H190" s="10">
        <f t="shared" si="48"/>
        <v>50</v>
      </c>
      <c r="I190" s="10">
        <f t="shared" si="48"/>
        <v>45</v>
      </c>
      <c r="J190" s="10">
        <f t="shared" si="48"/>
        <v>47.058823529411761</v>
      </c>
    </row>
    <row r="191" spans="1:10" ht="12" customHeight="1" x14ac:dyDescent="0.25">
      <c r="A191" s="6" t="s">
        <v>103</v>
      </c>
      <c r="B191" s="22">
        <v>14</v>
      </c>
      <c r="C191" s="22">
        <v>23</v>
      </c>
      <c r="D191" s="22">
        <f t="shared" si="58"/>
        <v>37</v>
      </c>
      <c r="E191" s="22">
        <v>8</v>
      </c>
      <c r="F191" s="22">
        <v>6</v>
      </c>
      <c r="G191" s="22">
        <f t="shared" si="59"/>
        <v>14</v>
      </c>
      <c r="H191" s="10">
        <f t="shared" si="48"/>
        <v>57.142857142857139</v>
      </c>
      <c r="I191" s="10">
        <f t="shared" si="48"/>
        <v>26.086956521739129</v>
      </c>
      <c r="J191" s="10">
        <f t="shared" si="48"/>
        <v>37.837837837837839</v>
      </c>
    </row>
    <row r="192" spans="1:10" ht="12" customHeight="1" x14ac:dyDescent="0.25">
      <c r="A192" s="6" t="s">
        <v>94</v>
      </c>
      <c r="B192" s="22">
        <v>20</v>
      </c>
      <c r="C192" s="22">
        <v>32</v>
      </c>
      <c r="D192" s="22">
        <f t="shared" si="58"/>
        <v>52</v>
      </c>
      <c r="E192" s="22">
        <v>20</v>
      </c>
      <c r="F192" s="22">
        <v>33</v>
      </c>
      <c r="G192" s="22">
        <f t="shared" si="59"/>
        <v>53</v>
      </c>
      <c r="H192" s="10">
        <f t="shared" si="48"/>
        <v>100</v>
      </c>
      <c r="I192" s="10">
        <f t="shared" si="48"/>
        <v>103.125</v>
      </c>
      <c r="J192" s="10">
        <f t="shared" si="48"/>
        <v>101.92307692307692</v>
      </c>
    </row>
    <row r="193" spans="1:10" ht="12" customHeight="1" x14ac:dyDescent="0.25">
      <c r="A193" s="6" t="s">
        <v>102</v>
      </c>
      <c r="B193" s="22">
        <v>16</v>
      </c>
      <c r="C193" s="22">
        <v>15</v>
      </c>
      <c r="D193" s="22">
        <f t="shared" si="58"/>
        <v>31</v>
      </c>
      <c r="E193" s="22">
        <v>3</v>
      </c>
      <c r="F193" s="22">
        <v>3</v>
      </c>
      <c r="G193" s="22">
        <f t="shared" si="59"/>
        <v>6</v>
      </c>
      <c r="H193" s="10">
        <f t="shared" si="48"/>
        <v>18.75</v>
      </c>
      <c r="I193" s="10">
        <f t="shared" si="48"/>
        <v>20</v>
      </c>
      <c r="J193" s="10">
        <f t="shared" si="48"/>
        <v>19.35483870967742</v>
      </c>
    </row>
    <row r="194" spans="1:10" ht="12" customHeight="1" x14ac:dyDescent="0.25">
      <c r="A194" s="6" t="s">
        <v>101</v>
      </c>
      <c r="B194" s="22">
        <v>17</v>
      </c>
      <c r="C194" s="22">
        <v>54</v>
      </c>
      <c r="D194" s="22">
        <f t="shared" si="58"/>
        <v>71</v>
      </c>
      <c r="E194" s="22">
        <v>11</v>
      </c>
      <c r="F194" s="22">
        <v>61</v>
      </c>
      <c r="G194" s="22">
        <f t="shared" si="59"/>
        <v>72</v>
      </c>
      <c r="H194" s="10">
        <f t="shared" si="48"/>
        <v>64.705882352941174</v>
      </c>
      <c r="I194" s="10">
        <f t="shared" si="48"/>
        <v>112.96296296296295</v>
      </c>
      <c r="J194" s="10">
        <f t="shared" si="48"/>
        <v>101.40845070422534</v>
      </c>
    </row>
    <row r="195" spans="1:10" ht="12" customHeight="1" x14ac:dyDescent="0.25">
      <c r="A195" s="6" t="s">
        <v>100</v>
      </c>
      <c r="B195" s="22">
        <v>14</v>
      </c>
      <c r="C195" s="22">
        <v>3</v>
      </c>
      <c r="D195" s="22">
        <f t="shared" si="58"/>
        <v>17</v>
      </c>
      <c r="E195" s="22">
        <v>10</v>
      </c>
      <c r="F195" s="22">
        <v>2</v>
      </c>
      <c r="G195" s="22">
        <f t="shared" si="59"/>
        <v>12</v>
      </c>
      <c r="H195" s="10">
        <f t="shared" si="48"/>
        <v>71.428571428571431</v>
      </c>
      <c r="I195" s="10">
        <f t="shared" si="48"/>
        <v>66.666666666666657</v>
      </c>
      <c r="J195" s="10">
        <f t="shared" si="48"/>
        <v>70.588235294117652</v>
      </c>
    </row>
    <row r="196" spans="1:10" ht="12" customHeight="1" x14ac:dyDescent="0.25">
      <c r="A196" s="6" t="s">
        <v>76</v>
      </c>
      <c r="B196" s="22">
        <v>13</v>
      </c>
      <c r="C196" s="22">
        <v>56</v>
      </c>
      <c r="D196" s="22">
        <f t="shared" si="58"/>
        <v>69</v>
      </c>
      <c r="E196" s="22">
        <v>3</v>
      </c>
      <c r="F196" s="22">
        <v>35</v>
      </c>
      <c r="G196" s="22">
        <f t="shared" si="59"/>
        <v>38</v>
      </c>
      <c r="H196" s="10">
        <f t="shared" si="48"/>
        <v>23.076923076923077</v>
      </c>
      <c r="I196" s="10">
        <f t="shared" si="48"/>
        <v>62.5</v>
      </c>
      <c r="J196" s="10">
        <f t="shared" si="48"/>
        <v>55.072463768115945</v>
      </c>
    </row>
    <row r="197" spans="1:10" ht="12" customHeight="1" x14ac:dyDescent="0.25">
      <c r="A197" s="6" t="s">
        <v>99</v>
      </c>
      <c r="B197" s="22">
        <v>4</v>
      </c>
      <c r="C197" s="22">
        <v>17</v>
      </c>
      <c r="D197" s="22">
        <f t="shared" si="58"/>
        <v>21</v>
      </c>
      <c r="E197" s="22">
        <v>2</v>
      </c>
      <c r="F197" s="22">
        <v>6</v>
      </c>
      <c r="G197" s="22">
        <f t="shared" si="59"/>
        <v>8</v>
      </c>
      <c r="H197" s="10">
        <f t="shared" si="48"/>
        <v>50</v>
      </c>
      <c r="I197" s="10">
        <f t="shared" si="48"/>
        <v>35.294117647058826</v>
      </c>
      <c r="J197" s="10">
        <f t="shared" si="48"/>
        <v>38.095238095238095</v>
      </c>
    </row>
    <row r="198" spans="1:10" ht="12" customHeight="1" x14ac:dyDescent="0.25">
      <c r="A198" s="6" t="s">
        <v>92</v>
      </c>
      <c r="B198" s="22">
        <v>7</v>
      </c>
      <c r="C198" s="22">
        <v>26</v>
      </c>
      <c r="D198" s="22">
        <f t="shared" si="58"/>
        <v>33</v>
      </c>
      <c r="E198" s="22">
        <v>3</v>
      </c>
      <c r="F198" s="22">
        <v>10</v>
      </c>
      <c r="G198" s="22">
        <f t="shared" si="59"/>
        <v>13</v>
      </c>
      <c r="H198" s="10">
        <f t="shared" si="48"/>
        <v>42.857142857142854</v>
      </c>
      <c r="I198" s="10">
        <f t="shared" si="48"/>
        <v>38.461538461538467</v>
      </c>
      <c r="J198" s="10">
        <f t="shared" si="48"/>
        <v>39.393939393939391</v>
      </c>
    </row>
    <row r="199" spans="1:10" ht="12" customHeight="1" x14ac:dyDescent="0.25">
      <c r="A199" s="19" t="s">
        <v>6</v>
      </c>
      <c r="B199" s="8">
        <f t="shared" ref="B199:G199" si="60">+B205+B229+B213+B226+B221+B200</f>
        <v>294</v>
      </c>
      <c r="C199" s="8">
        <f t="shared" si="60"/>
        <v>539</v>
      </c>
      <c r="D199" s="8">
        <f t="shared" si="60"/>
        <v>833</v>
      </c>
      <c r="E199" s="8">
        <f t="shared" si="60"/>
        <v>79</v>
      </c>
      <c r="F199" s="8">
        <f t="shared" si="60"/>
        <v>257</v>
      </c>
      <c r="G199" s="8">
        <f t="shared" si="60"/>
        <v>336</v>
      </c>
      <c r="H199" s="11">
        <f t="shared" si="48"/>
        <v>26.870748299319729</v>
      </c>
      <c r="I199" s="11">
        <f t="shared" si="48"/>
        <v>47.680890538033395</v>
      </c>
      <c r="J199" s="11">
        <f t="shared" si="48"/>
        <v>40.336134453781511</v>
      </c>
    </row>
    <row r="200" spans="1:10" ht="12" customHeight="1" x14ac:dyDescent="0.25">
      <c r="A200" s="18" t="s">
        <v>175</v>
      </c>
      <c r="B200" s="4">
        <f t="shared" ref="B200:G200" si="61">SUM(B201:B204)</f>
        <v>0</v>
      </c>
      <c r="C200" s="4">
        <f t="shared" si="61"/>
        <v>0</v>
      </c>
      <c r="D200" s="4">
        <f t="shared" si="61"/>
        <v>0</v>
      </c>
      <c r="E200" s="4">
        <f t="shared" si="61"/>
        <v>0</v>
      </c>
      <c r="F200" s="4">
        <f t="shared" si="61"/>
        <v>0</v>
      </c>
      <c r="G200" s="4">
        <f t="shared" si="61"/>
        <v>0</v>
      </c>
      <c r="H200" s="28" t="e">
        <f t="shared" si="48"/>
        <v>#DIV/0!</v>
      </c>
      <c r="I200" s="28" t="e">
        <f t="shared" si="48"/>
        <v>#DIV/0!</v>
      </c>
      <c r="J200" s="28" t="e">
        <f t="shared" si="48"/>
        <v>#DIV/0!</v>
      </c>
    </row>
    <row r="201" spans="1:10" ht="12" customHeight="1" x14ac:dyDescent="0.25">
      <c r="A201" s="7" t="s">
        <v>75</v>
      </c>
      <c r="B201" s="22">
        <v>0</v>
      </c>
      <c r="C201" s="22">
        <v>0</v>
      </c>
      <c r="D201" s="22">
        <f>+B201+C201</f>
        <v>0</v>
      </c>
      <c r="E201" s="22">
        <v>0</v>
      </c>
      <c r="F201" s="22">
        <v>0</v>
      </c>
      <c r="G201" s="22">
        <f>+E201+F201</f>
        <v>0</v>
      </c>
      <c r="H201" s="10" t="e">
        <f t="shared" si="48"/>
        <v>#DIV/0!</v>
      </c>
      <c r="I201" s="10" t="e">
        <f t="shared" si="48"/>
        <v>#DIV/0!</v>
      </c>
      <c r="J201" s="10" t="e">
        <f t="shared" si="48"/>
        <v>#DIV/0!</v>
      </c>
    </row>
    <row r="202" spans="1:10" ht="12" customHeight="1" x14ac:dyDescent="0.25">
      <c r="A202" s="7" t="s">
        <v>176</v>
      </c>
      <c r="B202" s="22">
        <v>0</v>
      </c>
      <c r="C202" s="22">
        <v>0</v>
      </c>
      <c r="D202" s="22">
        <f>+B202+C202</f>
        <v>0</v>
      </c>
      <c r="E202" s="22">
        <v>0</v>
      </c>
      <c r="F202" s="22">
        <v>0</v>
      </c>
      <c r="G202" s="22">
        <f>+E202+F202</f>
        <v>0</v>
      </c>
      <c r="H202" s="10" t="e">
        <f t="shared" si="48"/>
        <v>#DIV/0!</v>
      </c>
      <c r="I202" s="10" t="e">
        <f t="shared" si="48"/>
        <v>#DIV/0!</v>
      </c>
      <c r="J202" s="10" t="e">
        <f t="shared" si="48"/>
        <v>#DIV/0!</v>
      </c>
    </row>
    <row r="203" spans="1:10" ht="12" customHeight="1" x14ac:dyDescent="0.25">
      <c r="A203" s="7" t="s">
        <v>98</v>
      </c>
      <c r="B203" s="22">
        <v>0</v>
      </c>
      <c r="C203" s="22">
        <v>0</v>
      </c>
      <c r="D203" s="22">
        <f>+B203+C203</f>
        <v>0</v>
      </c>
      <c r="E203" s="22">
        <v>0</v>
      </c>
      <c r="F203" s="22">
        <v>0</v>
      </c>
      <c r="G203" s="22">
        <f>+E203+F203</f>
        <v>0</v>
      </c>
      <c r="H203" s="10" t="e">
        <f t="shared" si="48"/>
        <v>#DIV/0!</v>
      </c>
      <c r="I203" s="10" t="e">
        <f t="shared" si="48"/>
        <v>#DIV/0!</v>
      </c>
      <c r="J203" s="10" t="e">
        <f t="shared" si="48"/>
        <v>#DIV/0!</v>
      </c>
    </row>
    <row r="204" spans="1:10" ht="12" customHeight="1" x14ac:dyDescent="0.25">
      <c r="A204" s="7" t="s">
        <v>97</v>
      </c>
      <c r="B204" s="22">
        <v>0</v>
      </c>
      <c r="C204" s="22">
        <v>0</v>
      </c>
      <c r="D204" s="22">
        <f>+B204+C204</f>
        <v>0</v>
      </c>
      <c r="E204" s="22">
        <v>0</v>
      </c>
      <c r="F204" s="22">
        <v>0</v>
      </c>
      <c r="G204" s="22">
        <f>+E204+F204</f>
        <v>0</v>
      </c>
      <c r="H204" s="10" t="e">
        <f t="shared" si="48"/>
        <v>#DIV/0!</v>
      </c>
      <c r="I204" s="10" t="e">
        <f t="shared" si="48"/>
        <v>#DIV/0!</v>
      </c>
      <c r="J204" s="10" t="e">
        <f t="shared" si="48"/>
        <v>#DIV/0!</v>
      </c>
    </row>
    <row r="205" spans="1:10" ht="12" customHeight="1" x14ac:dyDescent="0.25">
      <c r="A205" s="18" t="s">
        <v>41</v>
      </c>
      <c r="B205" s="4">
        <f t="shared" ref="B205:G205" si="62">SUM(B206:B212)</f>
        <v>111</v>
      </c>
      <c r="C205" s="4">
        <f t="shared" si="62"/>
        <v>257</v>
      </c>
      <c r="D205" s="4">
        <f t="shared" si="62"/>
        <v>368</v>
      </c>
      <c r="E205" s="4">
        <f t="shared" si="62"/>
        <v>26</v>
      </c>
      <c r="F205" s="4">
        <f t="shared" si="62"/>
        <v>135</v>
      </c>
      <c r="G205" s="4">
        <f t="shared" si="62"/>
        <v>161</v>
      </c>
      <c r="H205" s="28">
        <f t="shared" si="48"/>
        <v>23.423423423423422</v>
      </c>
      <c r="I205" s="28">
        <f t="shared" si="48"/>
        <v>52.529182879377437</v>
      </c>
      <c r="J205" s="28">
        <f t="shared" si="48"/>
        <v>43.75</v>
      </c>
    </row>
    <row r="206" spans="1:10" ht="12" customHeight="1" x14ac:dyDescent="0.25">
      <c r="A206" s="7" t="s">
        <v>95</v>
      </c>
      <c r="B206" s="22">
        <v>16</v>
      </c>
      <c r="C206" s="22">
        <v>7</v>
      </c>
      <c r="D206" s="22">
        <f t="shared" ref="D206:D212" si="63">+B206+C206</f>
        <v>23</v>
      </c>
      <c r="E206" s="22">
        <v>0</v>
      </c>
      <c r="F206" s="22">
        <v>4</v>
      </c>
      <c r="G206" s="22">
        <f t="shared" ref="G206:G212" si="64">+E206+F206</f>
        <v>4</v>
      </c>
      <c r="H206" s="10">
        <f t="shared" si="48"/>
        <v>0</v>
      </c>
      <c r="I206" s="10">
        <f t="shared" si="48"/>
        <v>57.142857142857139</v>
      </c>
      <c r="J206" s="10">
        <f t="shared" si="48"/>
        <v>17.391304347826086</v>
      </c>
    </row>
    <row r="207" spans="1:10" ht="12" customHeight="1" x14ac:dyDescent="0.25">
      <c r="A207" s="6" t="s">
        <v>94</v>
      </c>
      <c r="B207" s="22">
        <v>37</v>
      </c>
      <c r="C207" s="22">
        <v>53</v>
      </c>
      <c r="D207" s="22">
        <f t="shared" si="63"/>
        <v>90</v>
      </c>
      <c r="E207" s="22">
        <v>9</v>
      </c>
      <c r="F207" s="22">
        <v>26</v>
      </c>
      <c r="G207" s="22">
        <f t="shared" si="64"/>
        <v>35</v>
      </c>
      <c r="H207" s="10">
        <f t="shared" si="48"/>
        <v>24.324324324324326</v>
      </c>
      <c r="I207" s="10">
        <f t="shared" si="48"/>
        <v>49.056603773584904</v>
      </c>
      <c r="J207" s="10">
        <f t="shared" si="48"/>
        <v>38.888888888888893</v>
      </c>
    </row>
    <row r="208" spans="1:10" ht="12" customHeight="1" x14ac:dyDescent="0.25">
      <c r="A208" s="6" t="s">
        <v>93</v>
      </c>
      <c r="B208" s="22">
        <v>11</v>
      </c>
      <c r="C208" s="22">
        <v>73</v>
      </c>
      <c r="D208" s="22">
        <f t="shared" si="63"/>
        <v>84</v>
      </c>
      <c r="E208" s="22">
        <v>6</v>
      </c>
      <c r="F208" s="22">
        <v>42</v>
      </c>
      <c r="G208" s="22">
        <f t="shared" si="64"/>
        <v>48</v>
      </c>
      <c r="H208" s="10">
        <f t="shared" si="48"/>
        <v>54.54545454545454</v>
      </c>
      <c r="I208" s="10">
        <f t="shared" si="48"/>
        <v>57.534246575342465</v>
      </c>
      <c r="J208" s="10">
        <f t="shared" si="48"/>
        <v>57.142857142857139</v>
      </c>
    </row>
    <row r="209" spans="1:10" ht="12" customHeight="1" x14ac:dyDescent="0.25">
      <c r="A209" s="6" t="s">
        <v>96</v>
      </c>
      <c r="B209" s="22">
        <v>0</v>
      </c>
      <c r="C209" s="22">
        <v>0</v>
      </c>
      <c r="D209" s="22">
        <f t="shared" si="63"/>
        <v>0</v>
      </c>
      <c r="E209" s="22">
        <v>0</v>
      </c>
      <c r="F209" s="22">
        <v>0</v>
      </c>
      <c r="G209" s="22">
        <f t="shared" si="64"/>
        <v>0</v>
      </c>
      <c r="H209" s="10" t="e">
        <f t="shared" si="48"/>
        <v>#DIV/0!</v>
      </c>
      <c r="I209" s="10" t="e">
        <f t="shared" si="48"/>
        <v>#DIV/0!</v>
      </c>
      <c r="J209" s="10" t="e">
        <f t="shared" si="48"/>
        <v>#DIV/0!</v>
      </c>
    </row>
    <row r="210" spans="1:10" ht="12" customHeight="1" x14ac:dyDescent="0.25">
      <c r="A210" s="6" t="s">
        <v>74</v>
      </c>
      <c r="B210" s="22">
        <v>28</v>
      </c>
      <c r="C210" s="22">
        <v>16</v>
      </c>
      <c r="D210" s="22">
        <f t="shared" si="63"/>
        <v>44</v>
      </c>
      <c r="E210" s="22">
        <v>2</v>
      </c>
      <c r="F210" s="22">
        <v>7</v>
      </c>
      <c r="G210" s="22">
        <f t="shared" si="64"/>
        <v>9</v>
      </c>
      <c r="H210" s="10">
        <f t="shared" si="48"/>
        <v>7.1428571428571423</v>
      </c>
      <c r="I210" s="10">
        <f t="shared" si="48"/>
        <v>43.75</v>
      </c>
      <c r="J210" s="10">
        <f t="shared" si="48"/>
        <v>20.454545454545457</v>
      </c>
    </row>
    <row r="211" spans="1:10" ht="12" customHeight="1" x14ac:dyDescent="0.25">
      <c r="A211" s="6" t="s">
        <v>82</v>
      </c>
      <c r="B211" s="22">
        <v>14</v>
      </c>
      <c r="C211" s="22">
        <v>73</v>
      </c>
      <c r="D211" s="22">
        <f t="shared" si="63"/>
        <v>87</v>
      </c>
      <c r="E211" s="22">
        <v>6</v>
      </c>
      <c r="F211" s="22">
        <v>43</v>
      </c>
      <c r="G211" s="22">
        <f t="shared" si="64"/>
        <v>49</v>
      </c>
      <c r="H211" s="10">
        <f t="shared" si="48"/>
        <v>42.857142857142854</v>
      </c>
      <c r="I211" s="10">
        <f t="shared" si="48"/>
        <v>58.904109589041099</v>
      </c>
      <c r="J211" s="10">
        <f t="shared" si="48"/>
        <v>56.321839080459768</v>
      </c>
    </row>
    <row r="212" spans="1:10" ht="12" customHeight="1" x14ac:dyDescent="0.25">
      <c r="A212" s="6" t="s">
        <v>92</v>
      </c>
      <c r="B212" s="22">
        <v>5</v>
      </c>
      <c r="C212" s="22">
        <v>35</v>
      </c>
      <c r="D212" s="22">
        <f t="shared" si="63"/>
        <v>40</v>
      </c>
      <c r="E212" s="22">
        <v>3</v>
      </c>
      <c r="F212" s="22">
        <v>13</v>
      </c>
      <c r="G212" s="22">
        <f t="shared" si="64"/>
        <v>16</v>
      </c>
      <c r="H212" s="10">
        <f t="shared" ref="H212:J234" si="65">E212/B212*100</f>
        <v>60</v>
      </c>
      <c r="I212" s="10">
        <f t="shared" si="65"/>
        <v>37.142857142857146</v>
      </c>
      <c r="J212" s="10">
        <f t="shared" si="65"/>
        <v>40</v>
      </c>
    </row>
    <row r="213" spans="1:10" ht="12" customHeight="1" x14ac:dyDescent="0.25">
      <c r="A213" s="18" t="s">
        <v>39</v>
      </c>
      <c r="B213" s="4">
        <f t="shared" ref="B213:G213" si="66">SUM(B214:B220)</f>
        <v>50</v>
      </c>
      <c r="C213" s="4">
        <f t="shared" si="66"/>
        <v>96</v>
      </c>
      <c r="D213" s="4">
        <f t="shared" si="66"/>
        <v>146</v>
      </c>
      <c r="E213" s="4">
        <f t="shared" si="66"/>
        <v>11</v>
      </c>
      <c r="F213" s="4">
        <f t="shared" si="66"/>
        <v>27</v>
      </c>
      <c r="G213" s="4">
        <f t="shared" si="66"/>
        <v>38</v>
      </c>
      <c r="H213" s="28">
        <f t="shared" si="65"/>
        <v>22</v>
      </c>
      <c r="I213" s="28">
        <f t="shared" si="65"/>
        <v>28.125</v>
      </c>
      <c r="J213" s="28">
        <f t="shared" si="65"/>
        <v>26.027397260273972</v>
      </c>
    </row>
    <row r="214" spans="1:10" ht="12" customHeight="1" x14ac:dyDescent="0.25">
      <c r="A214" s="6" t="s">
        <v>85</v>
      </c>
      <c r="B214" s="22">
        <v>6</v>
      </c>
      <c r="C214" s="22">
        <v>16</v>
      </c>
      <c r="D214" s="22">
        <f t="shared" ref="D214:D220" si="67">+B214+C214</f>
        <v>22</v>
      </c>
      <c r="E214" s="22">
        <v>3</v>
      </c>
      <c r="F214" s="22">
        <v>7</v>
      </c>
      <c r="G214" s="22">
        <f t="shared" ref="G214:G220" si="68">+E214+F214</f>
        <v>10</v>
      </c>
      <c r="H214" s="10">
        <f t="shared" si="65"/>
        <v>50</v>
      </c>
      <c r="I214" s="10">
        <f t="shared" si="65"/>
        <v>43.75</v>
      </c>
      <c r="J214" s="10">
        <f t="shared" si="65"/>
        <v>45.454545454545453</v>
      </c>
    </row>
    <row r="215" spans="1:10" ht="12" customHeight="1" x14ac:dyDescent="0.25">
      <c r="A215" s="6" t="s">
        <v>90</v>
      </c>
      <c r="B215" s="22">
        <v>1</v>
      </c>
      <c r="C215" s="22">
        <v>6</v>
      </c>
      <c r="D215" s="22">
        <f t="shared" si="67"/>
        <v>7</v>
      </c>
      <c r="E215" s="22">
        <v>0</v>
      </c>
      <c r="F215" s="22">
        <v>0</v>
      </c>
      <c r="G215" s="22">
        <f t="shared" si="68"/>
        <v>0</v>
      </c>
      <c r="H215" s="10">
        <f t="shared" si="65"/>
        <v>0</v>
      </c>
      <c r="I215" s="10">
        <f t="shared" si="65"/>
        <v>0</v>
      </c>
      <c r="J215" s="10">
        <f t="shared" si="65"/>
        <v>0</v>
      </c>
    </row>
    <row r="216" spans="1:10" ht="12" customHeight="1" x14ac:dyDescent="0.25">
      <c r="A216" s="6" t="s">
        <v>91</v>
      </c>
      <c r="B216" s="22">
        <v>18</v>
      </c>
      <c r="C216" s="22">
        <v>31</v>
      </c>
      <c r="D216" s="22">
        <f t="shared" si="67"/>
        <v>49</v>
      </c>
      <c r="E216" s="22">
        <v>2</v>
      </c>
      <c r="F216" s="22">
        <v>6</v>
      </c>
      <c r="G216" s="22">
        <f t="shared" si="68"/>
        <v>8</v>
      </c>
      <c r="H216" s="10">
        <f t="shared" si="65"/>
        <v>11.111111111111111</v>
      </c>
      <c r="I216" s="10">
        <f t="shared" si="65"/>
        <v>19.35483870967742</v>
      </c>
      <c r="J216" s="10">
        <f t="shared" si="65"/>
        <v>16.326530612244898</v>
      </c>
    </row>
    <row r="217" spans="1:10" ht="12" customHeight="1" x14ac:dyDescent="0.25">
      <c r="A217" s="6" t="s">
        <v>88</v>
      </c>
      <c r="B217" s="22">
        <v>1</v>
      </c>
      <c r="C217" s="22">
        <v>1</v>
      </c>
      <c r="D217" s="22">
        <f t="shared" si="67"/>
        <v>2</v>
      </c>
      <c r="E217" s="22">
        <v>0</v>
      </c>
      <c r="F217" s="22">
        <v>0</v>
      </c>
      <c r="G217" s="22">
        <f t="shared" si="68"/>
        <v>0</v>
      </c>
      <c r="H217" s="10">
        <f t="shared" si="65"/>
        <v>0</v>
      </c>
      <c r="I217" s="10">
        <f t="shared" si="65"/>
        <v>0</v>
      </c>
      <c r="J217" s="10">
        <f t="shared" si="65"/>
        <v>0</v>
      </c>
    </row>
    <row r="218" spans="1:10" ht="12" customHeight="1" x14ac:dyDescent="0.25">
      <c r="A218" s="6" t="s">
        <v>89</v>
      </c>
      <c r="B218" s="22">
        <v>10</v>
      </c>
      <c r="C218" s="22">
        <v>8</v>
      </c>
      <c r="D218" s="22">
        <f t="shared" si="67"/>
        <v>18</v>
      </c>
      <c r="E218" s="22">
        <v>4</v>
      </c>
      <c r="F218" s="22">
        <v>5</v>
      </c>
      <c r="G218" s="22">
        <f t="shared" si="68"/>
        <v>9</v>
      </c>
      <c r="H218" s="10">
        <f t="shared" si="65"/>
        <v>40</v>
      </c>
      <c r="I218" s="10">
        <f t="shared" si="65"/>
        <v>62.5</v>
      </c>
      <c r="J218" s="10">
        <f t="shared" si="65"/>
        <v>50</v>
      </c>
    </row>
    <row r="219" spans="1:10" ht="12" customHeight="1" x14ac:dyDescent="0.25">
      <c r="A219" s="6" t="s">
        <v>86</v>
      </c>
      <c r="B219" s="22">
        <v>1</v>
      </c>
      <c r="C219" s="22">
        <v>2</v>
      </c>
      <c r="D219" s="22">
        <f t="shared" si="67"/>
        <v>3</v>
      </c>
      <c r="E219" s="22">
        <v>0</v>
      </c>
      <c r="F219" s="22">
        <v>0</v>
      </c>
      <c r="G219" s="22">
        <f t="shared" si="68"/>
        <v>0</v>
      </c>
      <c r="H219" s="10">
        <f t="shared" si="65"/>
        <v>0</v>
      </c>
      <c r="I219" s="10">
        <f t="shared" si="65"/>
        <v>0</v>
      </c>
      <c r="J219" s="10">
        <f t="shared" si="65"/>
        <v>0</v>
      </c>
    </row>
    <row r="220" spans="1:10" ht="12" customHeight="1" x14ac:dyDescent="0.25">
      <c r="A220" s="6" t="s">
        <v>87</v>
      </c>
      <c r="B220" s="22">
        <v>13</v>
      </c>
      <c r="C220" s="22">
        <v>32</v>
      </c>
      <c r="D220" s="22">
        <f t="shared" si="67"/>
        <v>45</v>
      </c>
      <c r="E220" s="22">
        <v>2</v>
      </c>
      <c r="F220" s="22">
        <v>9</v>
      </c>
      <c r="G220" s="22">
        <f t="shared" si="68"/>
        <v>11</v>
      </c>
      <c r="H220" s="10">
        <f t="shared" si="65"/>
        <v>15.384615384615385</v>
      </c>
      <c r="I220" s="10">
        <f t="shared" si="65"/>
        <v>28.125</v>
      </c>
      <c r="J220" s="10">
        <f t="shared" si="65"/>
        <v>24.444444444444443</v>
      </c>
    </row>
    <row r="221" spans="1:10" ht="12" customHeight="1" x14ac:dyDescent="0.25">
      <c r="A221" s="18" t="s">
        <v>40</v>
      </c>
      <c r="B221" s="4">
        <f t="shared" ref="B221:G221" si="69">SUM(B222:B225)</f>
        <v>23</v>
      </c>
      <c r="C221" s="4">
        <f t="shared" si="69"/>
        <v>50</v>
      </c>
      <c r="D221" s="4">
        <f t="shared" si="69"/>
        <v>73</v>
      </c>
      <c r="E221" s="4">
        <f t="shared" si="69"/>
        <v>9</v>
      </c>
      <c r="F221" s="4">
        <f t="shared" si="69"/>
        <v>24</v>
      </c>
      <c r="G221" s="4">
        <f t="shared" si="69"/>
        <v>33</v>
      </c>
      <c r="H221" s="28">
        <f t="shared" si="65"/>
        <v>39.130434782608695</v>
      </c>
      <c r="I221" s="28">
        <f t="shared" si="65"/>
        <v>48</v>
      </c>
      <c r="J221" s="28">
        <f t="shared" si="65"/>
        <v>45.205479452054789</v>
      </c>
    </row>
    <row r="222" spans="1:10" ht="12" customHeight="1" x14ac:dyDescent="0.25">
      <c r="A222" s="6" t="s">
        <v>85</v>
      </c>
      <c r="B222" s="22">
        <v>7</v>
      </c>
      <c r="C222" s="22">
        <v>4</v>
      </c>
      <c r="D222" s="22">
        <f>+B222+C222</f>
        <v>11</v>
      </c>
      <c r="E222" s="22">
        <v>1</v>
      </c>
      <c r="F222" s="22">
        <v>0</v>
      </c>
      <c r="G222" s="22">
        <f>+E222+F222</f>
        <v>1</v>
      </c>
      <c r="H222" s="10">
        <f t="shared" si="65"/>
        <v>14.285714285714285</v>
      </c>
      <c r="I222" s="10">
        <f t="shared" si="65"/>
        <v>0</v>
      </c>
      <c r="J222" s="10">
        <f t="shared" si="65"/>
        <v>9.0909090909090917</v>
      </c>
    </row>
    <row r="223" spans="1:10" ht="12" customHeight="1" x14ac:dyDescent="0.25">
      <c r="A223" s="6" t="s">
        <v>84</v>
      </c>
      <c r="B223" s="22">
        <v>3</v>
      </c>
      <c r="C223" s="22">
        <v>8</v>
      </c>
      <c r="D223" s="22">
        <f>+B223+C223</f>
        <v>11</v>
      </c>
      <c r="E223" s="22">
        <v>2</v>
      </c>
      <c r="F223" s="22">
        <v>7</v>
      </c>
      <c r="G223" s="22">
        <f>+E223+F223</f>
        <v>9</v>
      </c>
      <c r="H223" s="10">
        <f t="shared" si="65"/>
        <v>66.666666666666657</v>
      </c>
      <c r="I223" s="10">
        <f t="shared" si="65"/>
        <v>87.5</v>
      </c>
      <c r="J223" s="10">
        <f t="shared" si="65"/>
        <v>81.818181818181827</v>
      </c>
    </row>
    <row r="224" spans="1:10" ht="12" customHeight="1" x14ac:dyDescent="0.25">
      <c r="A224" s="6" t="s">
        <v>83</v>
      </c>
      <c r="B224" s="22">
        <v>7</v>
      </c>
      <c r="C224" s="22">
        <v>14</v>
      </c>
      <c r="D224" s="22">
        <f>+B224+C224</f>
        <v>21</v>
      </c>
      <c r="E224" s="22">
        <v>4</v>
      </c>
      <c r="F224" s="22">
        <v>4</v>
      </c>
      <c r="G224" s="22">
        <f>+E224+F224</f>
        <v>8</v>
      </c>
      <c r="H224" s="10">
        <f t="shared" si="65"/>
        <v>57.142857142857139</v>
      </c>
      <c r="I224" s="10">
        <f t="shared" si="65"/>
        <v>28.571428571428569</v>
      </c>
      <c r="J224" s="10">
        <f t="shared" si="65"/>
        <v>38.095238095238095</v>
      </c>
    </row>
    <row r="225" spans="1:10" ht="12" customHeight="1" x14ac:dyDescent="0.25">
      <c r="A225" s="6" t="s">
        <v>82</v>
      </c>
      <c r="B225" s="22">
        <v>6</v>
      </c>
      <c r="C225" s="22">
        <v>24</v>
      </c>
      <c r="D225" s="22">
        <f>+B225+C225</f>
        <v>30</v>
      </c>
      <c r="E225" s="22">
        <v>2</v>
      </c>
      <c r="F225" s="22">
        <v>13</v>
      </c>
      <c r="G225" s="22">
        <f>+E225+F225</f>
        <v>15</v>
      </c>
      <c r="H225" s="10">
        <f t="shared" si="65"/>
        <v>33.333333333333329</v>
      </c>
      <c r="I225" s="10">
        <f t="shared" si="65"/>
        <v>54.166666666666664</v>
      </c>
      <c r="J225" s="10">
        <f t="shared" si="65"/>
        <v>50</v>
      </c>
    </row>
    <row r="226" spans="1:10" ht="12" customHeight="1" x14ac:dyDescent="0.25">
      <c r="A226" s="18" t="s">
        <v>48</v>
      </c>
      <c r="B226" s="4">
        <f t="shared" ref="B226:G226" si="70">SUM(B227:B228)</f>
        <v>20</v>
      </c>
      <c r="C226" s="4">
        <f t="shared" si="70"/>
        <v>66</v>
      </c>
      <c r="D226" s="4">
        <f t="shared" si="70"/>
        <v>86</v>
      </c>
      <c r="E226" s="4">
        <f t="shared" si="70"/>
        <v>11</v>
      </c>
      <c r="F226" s="4">
        <f t="shared" si="70"/>
        <v>48</v>
      </c>
      <c r="G226" s="4">
        <f t="shared" si="70"/>
        <v>59</v>
      </c>
      <c r="H226" s="28">
        <f t="shared" si="65"/>
        <v>55.000000000000007</v>
      </c>
      <c r="I226" s="28">
        <f t="shared" si="65"/>
        <v>72.727272727272734</v>
      </c>
      <c r="J226" s="28">
        <f t="shared" si="65"/>
        <v>68.604651162790702</v>
      </c>
    </row>
    <row r="227" spans="1:10" ht="12" customHeight="1" x14ac:dyDescent="0.25">
      <c r="A227" s="6" t="s">
        <v>77</v>
      </c>
      <c r="B227" s="22">
        <v>8</v>
      </c>
      <c r="C227" s="22">
        <v>15</v>
      </c>
      <c r="D227" s="22">
        <f>+B227+C227</f>
        <v>23</v>
      </c>
      <c r="E227" s="22">
        <v>2</v>
      </c>
      <c r="F227" s="22">
        <v>8</v>
      </c>
      <c r="G227" s="22">
        <f>+E227+F227</f>
        <v>10</v>
      </c>
      <c r="H227" s="10">
        <f t="shared" si="65"/>
        <v>25</v>
      </c>
      <c r="I227" s="10">
        <f t="shared" si="65"/>
        <v>53.333333333333336</v>
      </c>
      <c r="J227" s="10">
        <f t="shared" si="65"/>
        <v>43.478260869565219</v>
      </c>
    </row>
    <row r="228" spans="1:10" ht="12" customHeight="1" x14ac:dyDescent="0.25">
      <c r="A228" s="6" t="s">
        <v>76</v>
      </c>
      <c r="B228" s="22">
        <v>12</v>
      </c>
      <c r="C228" s="22">
        <v>51</v>
      </c>
      <c r="D228" s="22">
        <f>+B228+C228</f>
        <v>63</v>
      </c>
      <c r="E228" s="22">
        <v>9</v>
      </c>
      <c r="F228" s="22">
        <v>40</v>
      </c>
      <c r="G228" s="22">
        <f>+E228+F228</f>
        <v>49</v>
      </c>
      <c r="H228" s="10">
        <f t="shared" si="65"/>
        <v>75</v>
      </c>
      <c r="I228" s="10">
        <f t="shared" si="65"/>
        <v>78.431372549019613</v>
      </c>
      <c r="J228" s="10">
        <f t="shared" si="65"/>
        <v>77.777777777777786</v>
      </c>
    </row>
    <row r="229" spans="1:10" ht="12" customHeight="1" x14ac:dyDescent="0.25">
      <c r="A229" s="18" t="s">
        <v>4</v>
      </c>
      <c r="B229" s="4">
        <f t="shared" ref="B229:G229" si="71">SUM(B230:B233)</f>
        <v>90</v>
      </c>
      <c r="C229" s="4">
        <f t="shared" si="71"/>
        <v>70</v>
      </c>
      <c r="D229" s="4">
        <f t="shared" si="71"/>
        <v>160</v>
      </c>
      <c r="E229" s="4">
        <f t="shared" si="71"/>
        <v>22</v>
      </c>
      <c r="F229" s="4">
        <f t="shared" si="71"/>
        <v>23</v>
      </c>
      <c r="G229" s="4">
        <f t="shared" si="71"/>
        <v>45</v>
      </c>
      <c r="H229" s="28">
        <f t="shared" si="65"/>
        <v>24.444444444444443</v>
      </c>
      <c r="I229" s="28">
        <f t="shared" si="65"/>
        <v>32.857142857142854</v>
      </c>
      <c r="J229" s="28">
        <f t="shared" si="65"/>
        <v>28.125</v>
      </c>
    </row>
    <row r="230" spans="1:10" ht="12" customHeight="1" x14ac:dyDescent="0.25">
      <c r="A230" s="6" t="s">
        <v>160</v>
      </c>
      <c r="B230" s="22">
        <v>21</v>
      </c>
      <c r="C230" s="22">
        <v>18</v>
      </c>
      <c r="D230" s="22">
        <f>+B230+C230</f>
        <v>39</v>
      </c>
      <c r="E230" s="22">
        <v>6</v>
      </c>
      <c r="F230" s="22">
        <v>8</v>
      </c>
      <c r="G230" s="22">
        <f>+E230+F230</f>
        <v>14</v>
      </c>
      <c r="H230" s="10">
        <f t="shared" si="65"/>
        <v>28.571428571428569</v>
      </c>
      <c r="I230" s="10">
        <f t="shared" si="65"/>
        <v>44.444444444444443</v>
      </c>
      <c r="J230" s="10">
        <f t="shared" si="65"/>
        <v>35.897435897435898</v>
      </c>
    </row>
    <row r="231" spans="1:10" ht="12" customHeight="1" x14ac:dyDescent="0.25">
      <c r="A231" s="6" t="s">
        <v>75</v>
      </c>
      <c r="B231" s="22">
        <v>25</v>
      </c>
      <c r="C231" s="22">
        <v>11</v>
      </c>
      <c r="D231" s="22">
        <f>+B231+C231</f>
        <v>36</v>
      </c>
      <c r="E231" s="22">
        <v>4</v>
      </c>
      <c r="F231" s="22">
        <v>4</v>
      </c>
      <c r="G231" s="22">
        <f>+E231+F231</f>
        <v>8</v>
      </c>
      <c r="H231" s="10">
        <f t="shared" si="65"/>
        <v>16</v>
      </c>
      <c r="I231" s="10">
        <f t="shared" si="65"/>
        <v>36.363636363636367</v>
      </c>
      <c r="J231" s="10">
        <f t="shared" si="65"/>
        <v>22.222222222222221</v>
      </c>
    </row>
    <row r="232" spans="1:10" ht="12" customHeight="1" x14ac:dyDescent="0.25">
      <c r="A232" s="6" t="s">
        <v>161</v>
      </c>
      <c r="B232" s="22">
        <v>14</v>
      </c>
      <c r="C232" s="22">
        <v>8</v>
      </c>
      <c r="D232" s="22">
        <f>+B232+C232</f>
        <v>22</v>
      </c>
      <c r="E232" s="22">
        <v>9</v>
      </c>
      <c r="F232" s="22">
        <v>4</v>
      </c>
      <c r="G232" s="22">
        <f>+E232+F232</f>
        <v>13</v>
      </c>
      <c r="H232" s="10">
        <f t="shared" si="65"/>
        <v>64.285714285714292</v>
      </c>
      <c r="I232" s="10">
        <f t="shared" si="65"/>
        <v>50</v>
      </c>
      <c r="J232" s="10">
        <f t="shared" si="65"/>
        <v>59.090909090909093</v>
      </c>
    </row>
    <row r="233" spans="1:10" ht="12" customHeight="1" x14ac:dyDescent="0.25">
      <c r="A233" s="6" t="s">
        <v>74</v>
      </c>
      <c r="B233" s="22">
        <v>30</v>
      </c>
      <c r="C233" s="22">
        <v>33</v>
      </c>
      <c r="D233" s="22">
        <f>+B233+C233</f>
        <v>63</v>
      </c>
      <c r="E233" s="22">
        <v>3</v>
      </c>
      <c r="F233" s="22">
        <v>7</v>
      </c>
      <c r="G233" s="22">
        <f>+E233+F233</f>
        <v>10</v>
      </c>
      <c r="H233" s="10">
        <f t="shared" si="65"/>
        <v>10</v>
      </c>
      <c r="I233" s="10">
        <f t="shared" si="65"/>
        <v>21.212121212121211</v>
      </c>
      <c r="J233" s="10">
        <f t="shared" si="65"/>
        <v>15.873015873015872</v>
      </c>
    </row>
    <row r="234" spans="1:10" ht="12" customHeight="1" x14ac:dyDescent="0.25">
      <c r="A234" s="2" t="s">
        <v>43</v>
      </c>
      <c r="B234" s="26">
        <f t="shared" ref="B234:G234" si="72">B8+B107+B199</f>
        <v>3550</v>
      </c>
      <c r="C234" s="26">
        <f t="shared" si="72"/>
        <v>5281</v>
      </c>
      <c r="D234" s="26">
        <f t="shared" si="72"/>
        <v>8831</v>
      </c>
      <c r="E234" s="26">
        <f t="shared" si="72"/>
        <v>2117</v>
      </c>
      <c r="F234" s="26">
        <f t="shared" si="72"/>
        <v>3535</v>
      </c>
      <c r="G234" s="26">
        <f t="shared" si="72"/>
        <v>5652</v>
      </c>
      <c r="H234" s="26">
        <f t="shared" si="65"/>
        <v>59.633802816901408</v>
      </c>
      <c r="I234" s="26">
        <f t="shared" si="65"/>
        <v>66.938079909108126</v>
      </c>
      <c r="J234" s="26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5" t="s">
        <v>2</v>
      </c>
      <c r="B236" s="5"/>
      <c r="C236" s="5"/>
      <c r="D236" s="5"/>
      <c r="E236" s="1"/>
      <c r="F236" s="1"/>
      <c r="G236" s="1"/>
      <c r="H236" s="1"/>
      <c r="I236" s="1"/>
      <c r="J236" s="5"/>
    </row>
    <row r="237" spans="1:10" x14ac:dyDescent="0.25">
      <c r="A237" s="5"/>
      <c r="B237" s="5"/>
      <c r="C237" s="5"/>
      <c r="D237" s="5"/>
      <c r="E237" s="1"/>
      <c r="F237" s="1"/>
      <c r="G237" s="1"/>
      <c r="H237" s="1"/>
      <c r="I237" s="1"/>
      <c r="J237" s="5"/>
    </row>
    <row r="238" spans="1:10" ht="24" customHeight="1" x14ac:dyDescent="0.25">
      <c r="A238" s="17" t="s">
        <v>167</v>
      </c>
      <c r="B238" s="77" t="s">
        <v>181</v>
      </c>
      <c r="C238" s="77"/>
      <c r="D238" s="77"/>
      <c r="E238" s="77"/>
      <c r="F238" s="77"/>
      <c r="G238" s="77"/>
      <c r="H238" s="77"/>
      <c r="I238" s="77"/>
      <c r="J238" s="77"/>
    </row>
    <row r="239" spans="1:10" x14ac:dyDescent="0.25">
      <c r="A239" s="17" t="s">
        <v>168</v>
      </c>
      <c r="B239" s="77" t="s">
        <v>182</v>
      </c>
      <c r="C239" s="77"/>
      <c r="D239" s="77"/>
      <c r="E239" s="77"/>
      <c r="F239" s="77"/>
      <c r="G239" s="77"/>
      <c r="H239" s="77"/>
      <c r="I239" s="77"/>
      <c r="J239" s="77"/>
    </row>
    <row r="240" spans="1:10" x14ac:dyDescent="0.25">
      <c r="A240" s="5"/>
      <c r="B240" s="77"/>
      <c r="C240" s="77"/>
      <c r="D240" s="77"/>
      <c r="E240" s="77"/>
      <c r="F240" s="77"/>
      <c r="G240" s="77"/>
      <c r="H240" s="77"/>
      <c r="I240" s="77"/>
      <c r="J240" s="77"/>
    </row>
    <row r="241" spans="1:10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spans="1:10" x14ac:dyDescent="0.25">
      <c r="A242" s="78" t="s">
        <v>163</v>
      </c>
      <c r="B242" s="79" t="s">
        <v>169</v>
      </c>
      <c r="C242" s="79"/>
      <c r="D242" s="79"/>
      <c r="E242" s="79"/>
      <c r="F242" s="5"/>
      <c r="G242" s="9"/>
      <c r="H242" s="9"/>
      <c r="I242" s="9"/>
      <c r="J242" s="5"/>
    </row>
    <row r="243" spans="1:10" x14ac:dyDescent="0.25">
      <c r="A243" s="78"/>
      <c r="B243" s="80" t="s">
        <v>170</v>
      </c>
      <c r="C243" s="80"/>
      <c r="D243" s="80"/>
      <c r="E243" s="80"/>
      <c r="F243" s="5"/>
      <c r="G243" s="9"/>
      <c r="H243" s="9"/>
      <c r="I243" s="9"/>
      <c r="J243" s="5"/>
    </row>
    <row r="244" spans="1:10" x14ac:dyDescent="0.25">
      <c r="A244" s="5"/>
      <c r="B244" s="5"/>
      <c r="C244" s="5"/>
      <c r="D244" s="5"/>
      <c r="E244" s="5"/>
      <c r="F244" s="5"/>
      <c r="G244" s="9"/>
      <c r="H244" s="9"/>
      <c r="I244" s="9"/>
      <c r="J244" s="5"/>
    </row>
    <row r="245" spans="1:10" x14ac:dyDescent="0.25">
      <c r="A245" s="5"/>
      <c r="B245" s="5" t="s">
        <v>162</v>
      </c>
      <c r="C245" s="5"/>
      <c r="D245" s="5"/>
      <c r="E245" s="5"/>
      <c r="F245" s="5"/>
      <c r="G245" s="9"/>
      <c r="H245" s="9"/>
      <c r="I245" s="9"/>
      <c r="J245" s="5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F87A-E8A1-42AD-9757-74E868025AE7}">
  <sheetPr>
    <tabColor theme="9"/>
  </sheetPr>
  <dimension ref="A1:V312"/>
  <sheetViews>
    <sheetView showGridLines="0" showZeros="0" tabSelected="1" zoomScaleNormal="100" zoomScaleSheetLayoutView="100" workbookViewId="0">
      <selection sqref="A1:C1"/>
    </sheetView>
  </sheetViews>
  <sheetFormatPr baseColWidth="10" defaultColWidth="11.42578125" defaultRowHeight="12" x14ac:dyDescent="0.2"/>
  <cols>
    <col min="1" max="1" width="58.7109375" style="3" customWidth="1"/>
    <col min="2" max="3" width="5.5703125" style="37" customWidth="1"/>
    <col min="4" max="4" width="5.5703125" style="3" customWidth="1"/>
    <col min="5" max="5" width="5.5703125" style="12" customWidth="1"/>
    <col min="6" max="6" width="5.5703125" style="12" hidden="1" customWidth="1"/>
    <col min="7" max="10" width="5.5703125" style="3" customWidth="1"/>
    <col min="11" max="11" width="5.5703125" style="3" hidden="1" customWidth="1"/>
    <col min="12" max="16" width="5.5703125" style="3" customWidth="1"/>
    <col min="17" max="17" width="5.5703125" style="3" hidden="1" customWidth="1"/>
    <col min="18" max="18" width="6.42578125" style="3" customWidth="1"/>
    <col min="19" max="19" width="11.42578125" style="3"/>
    <col min="20" max="22" width="5.140625" style="3" customWidth="1"/>
    <col min="23" max="16384" width="11.42578125" style="3"/>
  </cols>
  <sheetData>
    <row r="1" spans="1:22" s="67" customFormat="1" x14ac:dyDescent="0.2">
      <c r="A1" s="75"/>
      <c r="B1" s="75"/>
      <c r="C1" s="75"/>
      <c r="E1" s="71"/>
      <c r="F1" s="71"/>
    </row>
    <row r="2" spans="1:22" s="68" customFormat="1" x14ac:dyDescent="0.2">
      <c r="A2" s="66"/>
      <c r="B2" s="72"/>
      <c r="C2" s="72"/>
      <c r="E2" s="71"/>
      <c r="F2" s="71"/>
    </row>
    <row r="3" spans="1:22" s="69" customFormat="1" x14ac:dyDescent="0.2">
      <c r="A3" s="70"/>
      <c r="B3" s="73"/>
      <c r="C3" s="73"/>
      <c r="E3" s="74"/>
      <c r="F3" s="74"/>
    </row>
    <row r="4" spans="1:22" s="58" customFormat="1" ht="14.25" customHeight="1" x14ac:dyDescent="0.2">
      <c r="A4" s="76" t="s">
        <v>219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6" spans="1:22" ht="120.75" customHeight="1" x14ac:dyDescent="0.2">
      <c r="A6" s="50" t="s">
        <v>45</v>
      </c>
      <c r="B6" s="54" t="s">
        <v>54</v>
      </c>
      <c r="C6" s="54" t="s">
        <v>55</v>
      </c>
      <c r="D6" s="54" t="s">
        <v>56</v>
      </c>
      <c r="E6" s="54" t="s">
        <v>73</v>
      </c>
      <c r="F6" s="54" t="s">
        <v>57</v>
      </c>
      <c r="G6" s="54" t="s">
        <v>58</v>
      </c>
      <c r="H6" s="54" t="s">
        <v>59</v>
      </c>
      <c r="I6" s="54" t="s">
        <v>202</v>
      </c>
      <c r="J6" s="54" t="s">
        <v>60</v>
      </c>
      <c r="K6" s="54" t="s">
        <v>61</v>
      </c>
      <c r="L6" s="54" t="s">
        <v>62</v>
      </c>
      <c r="M6" s="54" t="s">
        <v>63</v>
      </c>
      <c r="N6" s="54" t="s">
        <v>64</v>
      </c>
      <c r="O6" s="54" t="s">
        <v>65</v>
      </c>
      <c r="P6" s="54" t="s">
        <v>66</v>
      </c>
      <c r="Q6" s="54" t="s">
        <v>203</v>
      </c>
      <c r="R6" s="54" t="s">
        <v>0</v>
      </c>
    </row>
    <row r="7" spans="1:22" x14ac:dyDescent="0.2">
      <c r="A7" s="64" t="s">
        <v>51</v>
      </c>
      <c r="B7" s="65">
        <v>1</v>
      </c>
      <c r="C7" s="65">
        <v>11</v>
      </c>
      <c r="D7" s="65">
        <v>2</v>
      </c>
      <c r="E7" s="65">
        <v>0</v>
      </c>
      <c r="F7" s="65">
        <v>0</v>
      </c>
      <c r="G7" s="65">
        <v>0</v>
      </c>
      <c r="H7" s="65">
        <v>0</v>
      </c>
      <c r="I7" s="65">
        <v>0</v>
      </c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65">
        <v>8</v>
      </c>
      <c r="P7" s="65">
        <v>1</v>
      </c>
      <c r="Q7" s="65">
        <v>0</v>
      </c>
      <c r="R7" s="65">
        <v>23</v>
      </c>
      <c r="T7" s="31">
        <v>46</v>
      </c>
      <c r="U7" s="29">
        <v>23</v>
      </c>
    </row>
    <row r="8" spans="1:22" x14ac:dyDescent="0.2">
      <c r="A8" s="63" t="s">
        <v>52</v>
      </c>
      <c r="B8" s="40">
        <v>1</v>
      </c>
      <c r="C8" s="40">
        <v>11</v>
      </c>
      <c r="D8" s="40">
        <v>2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8</v>
      </c>
      <c r="P8" s="40">
        <v>1</v>
      </c>
      <c r="Q8" s="40">
        <v>0</v>
      </c>
      <c r="R8" s="40">
        <v>23</v>
      </c>
      <c r="T8" s="31">
        <v>46</v>
      </c>
      <c r="U8" s="29">
        <v>23</v>
      </c>
    </row>
    <row r="9" spans="1:22" x14ac:dyDescent="0.2">
      <c r="A9" s="62" t="s">
        <v>218</v>
      </c>
      <c r="B9" s="39"/>
      <c r="C9" s="39">
        <v>2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>
        <v>1</v>
      </c>
      <c r="P9" s="39"/>
      <c r="Q9" s="39"/>
      <c r="R9" s="57">
        <v>3</v>
      </c>
      <c r="T9" s="31"/>
      <c r="U9" s="29"/>
    </row>
    <row r="10" spans="1:22" x14ac:dyDescent="0.2">
      <c r="A10" s="45" t="s">
        <v>261</v>
      </c>
      <c r="B10" s="46">
        <v>1</v>
      </c>
      <c r="C10" s="46">
        <v>7</v>
      </c>
      <c r="D10" s="46">
        <v>1</v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>
        <v>7</v>
      </c>
      <c r="P10" s="46">
        <v>1</v>
      </c>
      <c r="Q10" s="46"/>
      <c r="R10" s="47">
        <v>17</v>
      </c>
      <c r="T10" s="31">
        <v>34</v>
      </c>
      <c r="U10" s="29">
        <v>17</v>
      </c>
    </row>
    <row r="11" spans="1:22" x14ac:dyDescent="0.2">
      <c r="A11" s="45" t="s">
        <v>262</v>
      </c>
      <c r="B11" s="46"/>
      <c r="C11" s="46">
        <v>2</v>
      </c>
      <c r="D11" s="46">
        <v>1</v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7">
        <v>3</v>
      </c>
      <c r="T11" s="31">
        <v>6</v>
      </c>
      <c r="U11" s="29">
        <v>3</v>
      </c>
    </row>
    <row r="12" spans="1:22" s="29" customFormat="1" x14ac:dyDescent="0.2">
      <c r="A12" s="42" t="s">
        <v>37</v>
      </c>
      <c r="B12" s="41">
        <v>811</v>
      </c>
      <c r="C12" s="41">
        <v>1569</v>
      </c>
      <c r="D12" s="41">
        <v>29</v>
      </c>
      <c r="E12" s="41">
        <v>2130</v>
      </c>
      <c r="F12" s="41">
        <v>0</v>
      </c>
      <c r="G12" s="41">
        <v>96</v>
      </c>
      <c r="H12" s="41">
        <v>2</v>
      </c>
      <c r="I12" s="41">
        <v>63</v>
      </c>
      <c r="J12" s="41">
        <v>94</v>
      </c>
      <c r="K12" s="41">
        <v>0</v>
      </c>
      <c r="L12" s="41">
        <v>19</v>
      </c>
      <c r="M12" s="41">
        <v>10</v>
      </c>
      <c r="N12" s="41">
        <v>3</v>
      </c>
      <c r="O12" s="41">
        <v>14</v>
      </c>
      <c r="P12" s="41">
        <v>440</v>
      </c>
      <c r="Q12" s="41">
        <v>0</v>
      </c>
      <c r="R12" s="41">
        <v>5280</v>
      </c>
      <c r="T12" s="31">
        <v>10560</v>
      </c>
      <c r="U12" s="29">
        <v>5280</v>
      </c>
      <c r="V12" s="31">
        <v>0</v>
      </c>
    </row>
    <row r="13" spans="1:22" s="33" customFormat="1" x14ac:dyDescent="0.2">
      <c r="A13" s="44" t="s">
        <v>36</v>
      </c>
      <c r="B13" s="38">
        <v>24</v>
      </c>
      <c r="C13" s="38">
        <v>3</v>
      </c>
      <c r="D13" s="38">
        <v>1</v>
      </c>
      <c r="E13" s="38">
        <v>0</v>
      </c>
      <c r="F13" s="38">
        <v>0</v>
      </c>
      <c r="G13" s="38">
        <v>8</v>
      </c>
      <c r="H13" s="38">
        <v>0</v>
      </c>
      <c r="I13" s="38">
        <v>0</v>
      </c>
      <c r="J13" s="38">
        <v>1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37</v>
      </c>
      <c r="S13" s="32"/>
      <c r="T13" s="31">
        <v>74</v>
      </c>
      <c r="U13" s="29">
        <v>37</v>
      </c>
      <c r="V13" s="31">
        <v>0</v>
      </c>
    </row>
    <row r="14" spans="1:22" s="33" customFormat="1" x14ac:dyDescent="0.2">
      <c r="A14" s="45" t="s">
        <v>187</v>
      </c>
      <c r="B14" s="39">
        <v>1</v>
      </c>
      <c r="C14" s="39">
        <v>3</v>
      </c>
      <c r="D14" s="39"/>
      <c r="E14" s="39"/>
      <c r="F14" s="39"/>
      <c r="G14" s="39"/>
      <c r="H14" s="39"/>
      <c r="I14" s="39"/>
      <c r="J14" s="39">
        <v>1</v>
      </c>
      <c r="K14" s="39"/>
      <c r="L14" s="39"/>
      <c r="M14" s="39"/>
      <c r="N14" s="39"/>
      <c r="O14" s="39"/>
      <c r="P14" s="39"/>
      <c r="Q14" s="39"/>
      <c r="R14" s="47">
        <v>5</v>
      </c>
      <c r="S14" s="32"/>
      <c r="T14" s="31"/>
      <c r="U14" s="29"/>
      <c r="V14" s="31"/>
    </row>
    <row r="15" spans="1:22" s="30" customFormat="1" x14ac:dyDescent="0.2">
      <c r="A15" s="45" t="s">
        <v>263</v>
      </c>
      <c r="B15" s="46">
        <v>23</v>
      </c>
      <c r="C15" s="46">
        <v>0</v>
      </c>
      <c r="D15" s="46">
        <v>1</v>
      </c>
      <c r="E15" s="46"/>
      <c r="F15" s="46"/>
      <c r="G15" s="46">
        <v>8</v>
      </c>
      <c r="H15" s="46"/>
      <c r="I15" s="46"/>
      <c r="J15" s="46">
        <v>0</v>
      </c>
      <c r="K15" s="46"/>
      <c r="L15" s="46"/>
      <c r="M15" s="46"/>
      <c r="N15" s="46"/>
      <c r="O15" s="46"/>
      <c r="P15" s="46"/>
      <c r="Q15" s="46"/>
      <c r="R15" s="47">
        <v>32</v>
      </c>
      <c r="T15" s="31">
        <v>64</v>
      </c>
      <c r="U15" s="29">
        <v>32</v>
      </c>
      <c r="V15" s="31">
        <v>0</v>
      </c>
    </row>
    <row r="16" spans="1:22" s="33" customFormat="1" x14ac:dyDescent="0.2">
      <c r="A16" s="44" t="s">
        <v>35</v>
      </c>
      <c r="B16" s="38">
        <v>92</v>
      </c>
      <c r="C16" s="38">
        <v>50</v>
      </c>
      <c r="D16" s="38">
        <v>0</v>
      </c>
      <c r="E16" s="38">
        <v>62</v>
      </c>
      <c r="F16" s="38">
        <v>0</v>
      </c>
      <c r="G16" s="38">
        <v>28</v>
      </c>
      <c r="H16" s="38">
        <v>0</v>
      </c>
      <c r="I16" s="38">
        <v>0</v>
      </c>
      <c r="J16" s="38">
        <v>4</v>
      </c>
      <c r="K16" s="38">
        <v>0</v>
      </c>
      <c r="L16" s="38">
        <v>6</v>
      </c>
      <c r="M16" s="38">
        <v>0</v>
      </c>
      <c r="N16" s="38">
        <v>0</v>
      </c>
      <c r="O16" s="38">
        <v>1</v>
      </c>
      <c r="P16" s="38">
        <v>48</v>
      </c>
      <c r="Q16" s="38">
        <v>0</v>
      </c>
      <c r="R16" s="38">
        <v>291</v>
      </c>
      <c r="T16" s="31">
        <v>582</v>
      </c>
      <c r="U16" s="29">
        <v>291</v>
      </c>
      <c r="V16" s="31">
        <v>0</v>
      </c>
    </row>
    <row r="17" spans="1:22" s="30" customFormat="1" x14ac:dyDescent="0.2">
      <c r="A17" s="45" t="s">
        <v>280</v>
      </c>
      <c r="B17" s="47">
        <v>24</v>
      </c>
      <c r="C17" s="47">
        <v>10</v>
      </c>
      <c r="D17" s="47"/>
      <c r="E17" s="47"/>
      <c r="F17" s="47"/>
      <c r="G17" s="47">
        <v>6</v>
      </c>
      <c r="H17" s="47"/>
      <c r="I17" s="47"/>
      <c r="J17" s="47">
        <v>3</v>
      </c>
      <c r="K17" s="47"/>
      <c r="L17" s="47"/>
      <c r="M17" s="47"/>
      <c r="N17" s="47"/>
      <c r="O17" s="47"/>
      <c r="P17" s="47">
        <v>18</v>
      </c>
      <c r="Q17" s="47"/>
      <c r="R17" s="47">
        <v>61</v>
      </c>
      <c r="T17" s="31">
        <v>122</v>
      </c>
      <c r="U17" s="29">
        <v>61</v>
      </c>
      <c r="V17" s="31">
        <v>0</v>
      </c>
    </row>
    <row r="18" spans="1:22" s="30" customFormat="1" x14ac:dyDescent="0.2">
      <c r="A18" s="45" t="s">
        <v>264</v>
      </c>
      <c r="B18" s="47">
        <v>42</v>
      </c>
      <c r="C18" s="47">
        <v>4</v>
      </c>
      <c r="D18" s="47"/>
      <c r="E18" s="47">
        <v>46</v>
      </c>
      <c r="F18" s="47"/>
      <c r="G18" s="47">
        <v>10</v>
      </c>
      <c r="H18" s="47"/>
      <c r="I18" s="47"/>
      <c r="J18" s="47"/>
      <c r="K18" s="47"/>
      <c r="L18" s="47">
        <v>1</v>
      </c>
      <c r="M18" s="47"/>
      <c r="N18" s="47"/>
      <c r="O18" s="47"/>
      <c r="P18" s="47">
        <v>12</v>
      </c>
      <c r="Q18" s="47"/>
      <c r="R18" s="47">
        <v>115</v>
      </c>
      <c r="T18" s="31">
        <v>230</v>
      </c>
      <c r="U18" s="29">
        <v>115</v>
      </c>
      <c r="V18" s="31">
        <v>0</v>
      </c>
    </row>
    <row r="19" spans="1:22" s="30" customFormat="1" x14ac:dyDescent="0.2">
      <c r="A19" s="45" t="s">
        <v>265</v>
      </c>
      <c r="B19" s="47">
        <v>3</v>
      </c>
      <c r="C19" s="47">
        <v>16</v>
      </c>
      <c r="D19" s="47"/>
      <c r="E19" s="47">
        <v>16</v>
      </c>
      <c r="F19" s="47"/>
      <c r="G19" s="47">
        <v>3</v>
      </c>
      <c r="H19" s="47"/>
      <c r="I19" s="47"/>
      <c r="J19" s="47">
        <v>1</v>
      </c>
      <c r="K19" s="47"/>
      <c r="L19" s="47">
        <v>4</v>
      </c>
      <c r="M19" s="47"/>
      <c r="N19" s="47"/>
      <c r="O19" s="47"/>
      <c r="P19" s="47">
        <v>8</v>
      </c>
      <c r="Q19" s="47"/>
      <c r="R19" s="47">
        <v>51</v>
      </c>
      <c r="T19" s="31">
        <v>102</v>
      </c>
      <c r="U19" s="29">
        <v>51</v>
      </c>
      <c r="V19" s="31">
        <v>0</v>
      </c>
    </row>
    <row r="20" spans="1:22" s="30" customFormat="1" x14ac:dyDescent="0.2">
      <c r="A20" s="45" t="s">
        <v>251</v>
      </c>
      <c r="B20" s="47">
        <v>23</v>
      </c>
      <c r="C20" s="47">
        <v>20</v>
      </c>
      <c r="D20" s="47"/>
      <c r="E20" s="47"/>
      <c r="F20" s="47"/>
      <c r="G20" s="47">
        <v>9</v>
      </c>
      <c r="H20" s="47"/>
      <c r="I20" s="47"/>
      <c r="J20" s="47"/>
      <c r="K20" s="47"/>
      <c r="L20" s="47">
        <v>1</v>
      </c>
      <c r="M20" s="47"/>
      <c r="N20" s="47"/>
      <c r="O20" s="47">
        <v>1</v>
      </c>
      <c r="P20" s="47">
        <v>10</v>
      </c>
      <c r="Q20" s="47"/>
      <c r="R20" s="47">
        <v>64</v>
      </c>
      <c r="T20" s="31">
        <v>128</v>
      </c>
      <c r="U20" s="29">
        <v>64</v>
      </c>
      <c r="V20" s="31">
        <v>0</v>
      </c>
    </row>
    <row r="21" spans="1:22" s="30" customFormat="1" x14ac:dyDescent="0.2">
      <c r="A21" s="44" t="s">
        <v>34</v>
      </c>
      <c r="B21" s="38">
        <v>0</v>
      </c>
      <c r="C21" s="38">
        <v>7</v>
      </c>
      <c r="D21" s="38">
        <v>6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1</v>
      </c>
      <c r="K21" s="38">
        <v>0</v>
      </c>
      <c r="L21" s="38">
        <v>0</v>
      </c>
      <c r="M21" s="38">
        <v>0</v>
      </c>
      <c r="N21" s="38">
        <v>2</v>
      </c>
      <c r="O21" s="38">
        <v>7</v>
      </c>
      <c r="P21" s="38">
        <v>0</v>
      </c>
      <c r="Q21" s="38">
        <v>0</v>
      </c>
      <c r="R21" s="38">
        <v>23</v>
      </c>
      <c r="T21" s="31">
        <v>46</v>
      </c>
      <c r="U21" s="29">
        <v>23</v>
      </c>
      <c r="V21" s="31">
        <v>0</v>
      </c>
    </row>
    <row r="22" spans="1:22" s="30" customFormat="1" x14ac:dyDescent="0.2">
      <c r="A22" s="45" t="s">
        <v>266</v>
      </c>
      <c r="B22" s="47">
        <v>0</v>
      </c>
      <c r="C22" s="47">
        <v>5</v>
      </c>
      <c r="D22" s="47">
        <v>3</v>
      </c>
      <c r="E22" s="47"/>
      <c r="F22" s="47"/>
      <c r="G22" s="47"/>
      <c r="H22" s="47"/>
      <c r="I22" s="47"/>
      <c r="J22" s="47"/>
      <c r="K22" s="47"/>
      <c r="L22" s="47">
        <v>0</v>
      </c>
      <c r="M22" s="47"/>
      <c r="N22" s="47">
        <v>1</v>
      </c>
      <c r="O22" s="47">
        <v>5</v>
      </c>
      <c r="P22" s="47"/>
      <c r="Q22" s="47"/>
      <c r="R22" s="47">
        <v>14</v>
      </c>
      <c r="T22" s="31">
        <v>28</v>
      </c>
      <c r="U22" s="29">
        <v>14</v>
      </c>
      <c r="V22" s="31">
        <v>0</v>
      </c>
    </row>
    <row r="23" spans="1:22" s="30" customFormat="1" x14ac:dyDescent="0.2">
      <c r="A23" s="45" t="s">
        <v>281</v>
      </c>
      <c r="B23" s="47">
        <v>0</v>
      </c>
      <c r="C23" s="47">
        <v>2</v>
      </c>
      <c r="D23" s="47">
        <v>3</v>
      </c>
      <c r="E23" s="47"/>
      <c r="F23" s="47"/>
      <c r="G23" s="47"/>
      <c r="H23" s="47"/>
      <c r="I23" s="47"/>
      <c r="J23" s="47">
        <v>1</v>
      </c>
      <c r="K23" s="47"/>
      <c r="L23" s="47"/>
      <c r="M23" s="47"/>
      <c r="N23" s="47">
        <v>1</v>
      </c>
      <c r="O23" s="47">
        <v>2</v>
      </c>
      <c r="P23" s="47"/>
      <c r="Q23" s="47"/>
      <c r="R23" s="47">
        <v>9</v>
      </c>
      <c r="T23" s="31">
        <v>18</v>
      </c>
      <c r="U23" s="29">
        <v>9</v>
      </c>
      <c r="V23" s="31">
        <v>0</v>
      </c>
    </row>
    <row r="24" spans="1:22" s="30" customFormat="1" x14ac:dyDescent="0.2">
      <c r="A24" s="44" t="s">
        <v>33</v>
      </c>
      <c r="B24" s="38">
        <v>64</v>
      </c>
      <c r="C24" s="38">
        <v>35</v>
      </c>
      <c r="D24" s="38">
        <v>0</v>
      </c>
      <c r="E24" s="38">
        <v>17</v>
      </c>
      <c r="F24" s="38">
        <v>0</v>
      </c>
      <c r="G24" s="38">
        <v>1</v>
      </c>
      <c r="H24" s="38">
        <v>0</v>
      </c>
      <c r="I24" s="38">
        <v>2</v>
      </c>
      <c r="J24" s="38">
        <v>1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33</v>
      </c>
      <c r="Q24" s="38">
        <v>0</v>
      </c>
      <c r="R24" s="38">
        <v>153</v>
      </c>
      <c r="T24" s="31">
        <v>306</v>
      </c>
      <c r="U24" s="29">
        <v>153</v>
      </c>
      <c r="V24" s="31">
        <v>0</v>
      </c>
    </row>
    <row r="25" spans="1:22" s="33" customFormat="1" x14ac:dyDescent="0.2">
      <c r="A25" s="45" t="s">
        <v>188</v>
      </c>
      <c r="B25" s="47">
        <v>0</v>
      </c>
      <c r="C25" s="47">
        <v>3</v>
      </c>
      <c r="D25" s="47"/>
      <c r="E25" s="47">
        <v>0</v>
      </c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>
        <v>0</v>
      </c>
      <c r="Q25" s="47"/>
      <c r="R25" s="47">
        <v>3</v>
      </c>
      <c r="T25" s="31">
        <v>6</v>
      </c>
      <c r="U25" s="29">
        <v>3</v>
      </c>
      <c r="V25" s="31">
        <v>0</v>
      </c>
    </row>
    <row r="26" spans="1:22" s="33" customFormat="1" x14ac:dyDescent="0.2">
      <c r="A26" s="45" t="s">
        <v>267</v>
      </c>
      <c r="B26" s="47">
        <v>20</v>
      </c>
      <c r="C26" s="47">
        <v>11</v>
      </c>
      <c r="D26" s="47"/>
      <c r="E26" s="47">
        <v>17</v>
      </c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>
        <v>1</v>
      </c>
      <c r="Q26" s="47"/>
      <c r="R26" s="47">
        <v>49</v>
      </c>
      <c r="T26" s="31"/>
      <c r="U26" s="29"/>
      <c r="V26" s="31"/>
    </row>
    <row r="27" spans="1:22" s="33" customFormat="1" x14ac:dyDescent="0.2">
      <c r="A27" s="45" t="s">
        <v>156</v>
      </c>
      <c r="B27" s="47">
        <v>21</v>
      </c>
      <c r="C27" s="47">
        <v>18</v>
      </c>
      <c r="D27" s="47"/>
      <c r="E27" s="47"/>
      <c r="F27" s="47"/>
      <c r="G27" s="47"/>
      <c r="H27" s="47"/>
      <c r="I27" s="47">
        <v>2</v>
      </c>
      <c r="J27" s="47">
        <v>1</v>
      </c>
      <c r="K27" s="47"/>
      <c r="L27" s="47"/>
      <c r="M27" s="47"/>
      <c r="N27" s="47"/>
      <c r="O27" s="47"/>
      <c r="P27" s="47">
        <v>12</v>
      </c>
      <c r="Q27" s="47"/>
      <c r="R27" s="47">
        <v>54</v>
      </c>
      <c r="T27" s="31">
        <v>108</v>
      </c>
      <c r="U27" s="29">
        <v>54</v>
      </c>
      <c r="V27" s="31">
        <v>0</v>
      </c>
    </row>
    <row r="28" spans="1:22" s="30" customFormat="1" x14ac:dyDescent="0.2">
      <c r="A28" s="45" t="s">
        <v>143</v>
      </c>
      <c r="B28" s="47">
        <v>13</v>
      </c>
      <c r="C28" s="47">
        <v>3</v>
      </c>
      <c r="D28" s="47"/>
      <c r="E28" s="47"/>
      <c r="F28" s="47"/>
      <c r="G28" s="47">
        <v>1</v>
      </c>
      <c r="H28" s="47"/>
      <c r="I28" s="47"/>
      <c r="J28" s="47"/>
      <c r="K28" s="47"/>
      <c r="L28" s="47"/>
      <c r="M28" s="47"/>
      <c r="N28" s="47"/>
      <c r="O28" s="47"/>
      <c r="P28" s="47">
        <v>13</v>
      </c>
      <c r="Q28" s="47"/>
      <c r="R28" s="47">
        <v>30</v>
      </c>
      <c r="T28" s="31">
        <v>60</v>
      </c>
      <c r="U28" s="29">
        <v>30</v>
      </c>
      <c r="V28" s="31">
        <v>0</v>
      </c>
    </row>
    <row r="29" spans="1:22" s="30" customFormat="1" x14ac:dyDescent="0.2">
      <c r="A29" s="45" t="s">
        <v>268</v>
      </c>
      <c r="B29" s="47">
        <v>10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>
        <v>7</v>
      </c>
      <c r="Q29" s="47"/>
      <c r="R29" s="47">
        <v>17</v>
      </c>
      <c r="T29" s="31">
        <v>34</v>
      </c>
      <c r="U29" s="29">
        <v>17</v>
      </c>
      <c r="V29" s="31">
        <v>0</v>
      </c>
    </row>
    <row r="30" spans="1:22" s="30" customFormat="1" x14ac:dyDescent="0.2">
      <c r="A30" s="44" t="s">
        <v>32</v>
      </c>
      <c r="B30" s="38">
        <v>18</v>
      </c>
      <c r="C30" s="38">
        <v>15</v>
      </c>
      <c r="D30" s="38">
        <v>0</v>
      </c>
      <c r="E30" s="38">
        <v>54</v>
      </c>
      <c r="F30" s="38">
        <v>0</v>
      </c>
      <c r="G30" s="38">
        <v>6</v>
      </c>
      <c r="H30" s="38">
        <v>0</v>
      </c>
      <c r="I30" s="38">
        <v>3</v>
      </c>
      <c r="J30" s="38">
        <v>4</v>
      </c>
      <c r="K30" s="38">
        <v>0</v>
      </c>
      <c r="L30" s="38">
        <v>2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102</v>
      </c>
      <c r="T30" s="31">
        <v>204</v>
      </c>
      <c r="U30" s="29">
        <v>102</v>
      </c>
      <c r="V30" s="31">
        <v>0</v>
      </c>
    </row>
    <row r="31" spans="1:22" s="30" customFormat="1" ht="12" hidden="1" customHeight="1" x14ac:dyDescent="0.2">
      <c r="A31" s="45" t="s">
        <v>44</v>
      </c>
      <c r="B31" s="46">
        <v>0</v>
      </c>
      <c r="C31" s="46">
        <v>0</v>
      </c>
      <c r="D31" s="46"/>
      <c r="E31" s="46">
        <v>0</v>
      </c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7">
        <v>0</v>
      </c>
      <c r="T31" s="31"/>
      <c r="U31" s="29"/>
      <c r="V31" s="31"/>
    </row>
    <row r="32" spans="1:22" s="33" customFormat="1" x14ac:dyDescent="0.2">
      <c r="A32" s="45" t="s">
        <v>247</v>
      </c>
      <c r="B32" s="46">
        <v>2</v>
      </c>
      <c r="C32" s="46"/>
      <c r="D32" s="46"/>
      <c r="E32" s="46">
        <v>5</v>
      </c>
      <c r="F32" s="46"/>
      <c r="G32" s="46">
        <v>4</v>
      </c>
      <c r="H32" s="46"/>
      <c r="I32" s="46"/>
      <c r="J32" s="46">
        <v>1</v>
      </c>
      <c r="K32" s="46"/>
      <c r="L32" s="46"/>
      <c r="M32" s="46"/>
      <c r="N32" s="46"/>
      <c r="O32" s="46"/>
      <c r="P32" s="46"/>
      <c r="Q32" s="46"/>
      <c r="R32" s="47">
        <v>12</v>
      </c>
      <c r="T32" s="31">
        <v>24</v>
      </c>
      <c r="U32" s="29">
        <v>12</v>
      </c>
      <c r="V32" s="31"/>
    </row>
    <row r="33" spans="1:22" s="30" customFormat="1" x14ac:dyDescent="0.2">
      <c r="A33" s="45" t="s">
        <v>269</v>
      </c>
      <c r="B33" s="46">
        <v>9</v>
      </c>
      <c r="C33" s="46">
        <v>11</v>
      </c>
      <c r="D33" s="46"/>
      <c r="E33" s="46">
        <v>32</v>
      </c>
      <c r="F33" s="46"/>
      <c r="G33" s="46">
        <v>1</v>
      </c>
      <c r="H33" s="46"/>
      <c r="I33" s="46">
        <v>1</v>
      </c>
      <c r="J33" s="46">
        <v>2</v>
      </c>
      <c r="K33" s="46"/>
      <c r="L33" s="46"/>
      <c r="M33" s="46"/>
      <c r="N33" s="46"/>
      <c r="O33" s="46"/>
      <c r="P33" s="46"/>
      <c r="Q33" s="46"/>
      <c r="R33" s="47">
        <v>56</v>
      </c>
      <c r="T33" s="31">
        <v>112</v>
      </c>
      <c r="U33" s="29">
        <v>56</v>
      </c>
      <c r="V33" s="31">
        <v>0</v>
      </c>
    </row>
    <row r="34" spans="1:22" s="30" customFormat="1" x14ac:dyDescent="0.2">
      <c r="A34" s="45" t="s">
        <v>270</v>
      </c>
      <c r="B34" s="46">
        <v>7</v>
      </c>
      <c r="C34" s="46">
        <v>4</v>
      </c>
      <c r="D34" s="46"/>
      <c r="E34" s="46">
        <v>17</v>
      </c>
      <c r="F34" s="46"/>
      <c r="G34" s="46">
        <v>1</v>
      </c>
      <c r="H34" s="46"/>
      <c r="I34" s="46">
        <v>2</v>
      </c>
      <c r="J34" s="46">
        <v>1</v>
      </c>
      <c r="K34" s="46"/>
      <c r="L34" s="46">
        <v>2</v>
      </c>
      <c r="M34" s="46"/>
      <c r="N34" s="46"/>
      <c r="O34" s="46"/>
      <c r="P34" s="46"/>
      <c r="Q34" s="46"/>
      <c r="R34" s="47">
        <v>34</v>
      </c>
      <c r="T34" s="31">
        <v>68</v>
      </c>
      <c r="U34" s="29">
        <v>34</v>
      </c>
      <c r="V34" s="31">
        <v>0</v>
      </c>
    </row>
    <row r="35" spans="1:22" s="30" customFormat="1" x14ac:dyDescent="0.2">
      <c r="A35" s="44" t="s">
        <v>31</v>
      </c>
      <c r="B35" s="38">
        <v>55</v>
      </c>
      <c r="C35" s="38">
        <v>321</v>
      </c>
      <c r="D35" s="38">
        <v>0</v>
      </c>
      <c r="E35" s="38">
        <v>161</v>
      </c>
      <c r="F35" s="38">
        <v>0</v>
      </c>
      <c r="G35" s="38">
        <v>3</v>
      </c>
      <c r="H35" s="38">
        <v>0</v>
      </c>
      <c r="I35" s="38">
        <v>3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543</v>
      </c>
      <c r="T35" s="31">
        <v>1086</v>
      </c>
      <c r="U35" s="29">
        <v>543</v>
      </c>
      <c r="V35" s="31">
        <v>0</v>
      </c>
    </row>
    <row r="36" spans="1:22" s="30" customFormat="1" x14ac:dyDescent="0.2">
      <c r="A36" s="45" t="s">
        <v>282</v>
      </c>
      <c r="B36" s="47">
        <v>14</v>
      </c>
      <c r="C36" s="47">
        <v>13</v>
      </c>
      <c r="D36" s="47"/>
      <c r="E36" s="47"/>
      <c r="F36" s="47"/>
      <c r="G36" s="47">
        <v>2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>
        <v>29</v>
      </c>
      <c r="T36" s="31">
        <v>58</v>
      </c>
      <c r="U36" s="29">
        <v>29</v>
      </c>
      <c r="V36" s="31">
        <v>0</v>
      </c>
    </row>
    <row r="37" spans="1:22" s="33" customFormat="1" x14ac:dyDescent="0.2">
      <c r="A37" s="45" t="s">
        <v>275</v>
      </c>
      <c r="B37" s="47">
        <v>13</v>
      </c>
      <c r="C37" s="47">
        <v>25</v>
      </c>
      <c r="D37" s="47"/>
      <c r="E37" s="47">
        <v>26</v>
      </c>
      <c r="F37" s="47"/>
      <c r="G37" s="47"/>
      <c r="H37" s="47"/>
      <c r="I37" s="47">
        <v>1</v>
      </c>
      <c r="J37" s="47"/>
      <c r="K37" s="47"/>
      <c r="L37" s="47"/>
      <c r="M37" s="47"/>
      <c r="N37" s="47"/>
      <c r="O37" s="47"/>
      <c r="P37" s="47"/>
      <c r="Q37" s="47"/>
      <c r="R37" s="47">
        <v>65</v>
      </c>
      <c r="T37" s="31">
        <v>130</v>
      </c>
      <c r="U37" s="29">
        <v>65</v>
      </c>
      <c r="V37" s="31">
        <v>0</v>
      </c>
    </row>
    <row r="38" spans="1:22" s="33" customFormat="1" x14ac:dyDescent="0.2">
      <c r="A38" s="45" t="s">
        <v>189</v>
      </c>
      <c r="B38" s="47">
        <v>3</v>
      </c>
      <c r="C38" s="47">
        <v>102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>
        <v>105</v>
      </c>
      <c r="T38" s="31"/>
      <c r="U38" s="29"/>
      <c r="V38" s="31"/>
    </row>
    <row r="39" spans="1:22" s="30" customFormat="1" x14ac:dyDescent="0.2">
      <c r="A39" s="45" t="s">
        <v>157</v>
      </c>
      <c r="B39" s="47">
        <v>17</v>
      </c>
      <c r="C39" s="47">
        <v>140</v>
      </c>
      <c r="D39" s="47"/>
      <c r="E39" s="47">
        <v>121</v>
      </c>
      <c r="F39" s="47"/>
      <c r="G39" s="47"/>
      <c r="H39" s="47"/>
      <c r="I39" s="47">
        <v>2</v>
      </c>
      <c r="J39" s="47"/>
      <c r="K39" s="47"/>
      <c r="L39" s="47"/>
      <c r="M39" s="47"/>
      <c r="N39" s="47"/>
      <c r="O39" s="47"/>
      <c r="P39" s="47"/>
      <c r="Q39" s="47"/>
      <c r="R39" s="47">
        <v>280</v>
      </c>
      <c r="T39" s="31">
        <v>560</v>
      </c>
      <c r="U39" s="29">
        <v>280</v>
      </c>
      <c r="V39" s="31">
        <v>0</v>
      </c>
    </row>
    <row r="40" spans="1:22" s="30" customFormat="1" x14ac:dyDescent="0.2">
      <c r="A40" s="45" t="s">
        <v>190</v>
      </c>
      <c r="B40" s="47">
        <v>3</v>
      </c>
      <c r="C40" s="47">
        <v>29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>
        <v>32</v>
      </c>
      <c r="T40" s="31"/>
      <c r="U40" s="29"/>
      <c r="V40" s="31"/>
    </row>
    <row r="41" spans="1:22" s="30" customFormat="1" x14ac:dyDescent="0.2">
      <c r="A41" s="45" t="s">
        <v>256</v>
      </c>
      <c r="B41" s="47">
        <v>5</v>
      </c>
      <c r="C41" s="47">
        <v>12</v>
      </c>
      <c r="D41" s="47"/>
      <c r="E41" s="47">
        <v>14</v>
      </c>
      <c r="F41" s="47"/>
      <c r="G41" s="47">
        <v>1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>
        <v>32</v>
      </c>
      <c r="T41" s="31">
        <v>64</v>
      </c>
      <c r="U41" s="29">
        <v>32</v>
      </c>
      <c r="V41" s="31">
        <v>0</v>
      </c>
    </row>
    <row r="42" spans="1:22" s="30" customFormat="1" ht="12" hidden="1" customHeight="1" x14ac:dyDescent="0.2">
      <c r="A42" s="45" t="s">
        <v>208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>
        <v>0</v>
      </c>
      <c r="T42" s="31"/>
      <c r="U42" s="29"/>
      <c r="V42" s="31"/>
    </row>
    <row r="43" spans="1:22" s="30" customFormat="1" x14ac:dyDescent="0.2">
      <c r="A43" s="44" t="s">
        <v>30</v>
      </c>
      <c r="B43" s="38">
        <v>34</v>
      </c>
      <c r="C43" s="38">
        <v>90</v>
      </c>
      <c r="D43" s="38">
        <v>9</v>
      </c>
      <c r="E43" s="38">
        <v>131</v>
      </c>
      <c r="F43" s="38">
        <v>0</v>
      </c>
      <c r="G43" s="38">
        <v>5</v>
      </c>
      <c r="H43" s="38">
        <v>0</v>
      </c>
      <c r="I43" s="38">
        <v>4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3</v>
      </c>
      <c r="P43" s="38">
        <v>0</v>
      </c>
      <c r="Q43" s="38">
        <v>0</v>
      </c>
      <c r="R43" s="38">
        <v>276</v>
      </c>
      <c r="T43" s="31">
        <v>552</v>
      </c>
      <c r="U43" s="29">
        <v>276</v>
      </c>
      <c r="V43" s="31"/>
    </row>
    <row r="44" spans="1:22" s="30" customFormat="1" x14ac:dyDescent="0.2">
      <c r="A44" s="45" t="s">
        <v>191</v>
      </c>
      <c r="B44" s="47">
        <v>0</v>
      </c>
      <c r="C44" s="47">
        <v>20</v>
      </c>
      <c r="D44" s="47">
        <v>0</v>
      </c>
      <c r="E44" s="47">
        <v>0</v>
      </c>
      <c r="F44" s="47"/>
      <c r="G44" s="47">
        <v>0</v>
      </c>
      <c r="H44" s="47"/>
      <c r="I44" s="47">
        <v>0</v>
      </c>
      <c r="J44" s="47"/>
      <c r="K44" s="47"/>
      <c r="L44" s="47"/>
      <c r="M44" s="47"/>
      <c r="N44" s="47"/>
      <c r="O44" s="47"/>
      <c r="P44" s="47"/>
      <c r="Q44" s="47"/>
      <c r="R44" s="47">
        <v>20</v>
      </c>
      <c r="T44" s="31">
        <v>40</v>
      </c>
      <c r="U44" s="29">
        <v>20</v>
      </c>
      <c r="V44" s="31">
        <v>0</v>
      </c>
    </row>
    <row r="45" spans="1:22" s="30" customFormat="1" x14ac:dyDescent="0.2">
      <c r="A45" s="45" t="s">
        <v>243</v>
      </c>
      <c r="B45" s="47">
        <v>25</v>
      </c>
      <c r="C45" s="47">
        <v>18</v>
      </c>
      <c r="D45" s="47">
        <v>3</v>
      </c>
      <c r="E45" s="47">
        <v>86</v>
      </c>
      <c r="F45" s="47"/>
      <c r="G45" s="47">
        <v>2</v>
      </c>
      <c r="H45" s="47"/>
      <c r="I45" s="47">
        <v>2</v>
      </c>
      <c r="J45" s="47"/>
      <c r="K45" s="47"/>
      <c r="L45" s="47"/>
      <c r="M45" s="47"/>
      <c r="N45" s="47"/>
      <c r="O45" s="47"/>
      <c r="P45" s="47"/>
      <c r="Q45" s="47"/>
      <c r="R45" s="47">
        <v>136</v>
      </c>
      <c r="T45" s="31"/>
      <c r="U45" s="29"/>
      <c r="V45" s="31"/>
    </row>
    <row r="46" spans="1:22" s="30" customFormat="1" x14ac:dyDescent="0.2">
      <c r="A46" s="45" t="s">
        <v>192</v>
      </c>
      <c r="B46" s="47"/>
      <c r="C46" s="47">
        <v>18</v>
      </c>
      <c r="D46" s="47">
        <v>1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>
        <v>19</v>
      </c>
      <c r="T46" s="31"/>
      <c r="U46" s="29"/>
      <c r="V46" s="31"/>
    </row>
    <row r="47" spans="1:22" s="33" customFormat="1" x14ac:dyDescent="0.2">
      <c r="A47" s="45" t="s">
        <v>220</v>
      </c>
      <c r="B47" s="47">
        <v>6</v>
      </c>
      <c r="C47" s="47">
        <v>20</v>
      </c>
      <c r="D47" s="47">
        <v>4</v>
      </c>
      <c r="E47" s="47">
        <v>45</v>
      </c>
      <c r="F47" s="47"/>
      <c r="G47" s="47">
        <v>2</v>
      </c>
      <c r="H47" s="47"/>
      <c r="I47" s="47">
        <v>2</v>
      </c>
      <c r="J47" s="47"/>
      <c r="K47" s="47"/>
      <c r="L47" s="47"/>
      <c r="M47" s="47"/>
      <c r="N47" s="47"/>
      <c r="O47" s="47">
        <v>3</v>
      </c>
      <c r="P47" s="47"/>
      <c r="Q47" s="47"/>
      <c r="R47" s="47">
        <v>82</v>
      </c>
      <c r="T47" s="31">
        <v>164</v>
      </c>
      <c r="U47" s="29">
        <v>82</v>
      </c>
      <c r="V47" s="31">
        <v>0</v>
      </c>
    </row>
    <row r="48" spans="1:22" s="33" customFormat="1" ht="12" hidden="1" customHeight="1" x14ac:dyDescent="0.2">
      <c r="A48" s="45" t="s">
        <v>209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>
        <v>0</v>
      </c>
      <c r="T48" s="31"/>
      <c r="U48" s="29"/>
      <c r="V48" s="31"/>
    </row>
    <row r="49" spans="1:22" s="33" customFormat="1" ht="12" customHeight="1" x14ac:dyDescent="0.2">
      <c r="A49" s="45" t="s">
        <v>293</v>
      </c>
      <c r="B49" s="47"/>
      <c r="C49" s="47">
        <v>11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>
        <v>11</v>
      </c>
      <c r="T49" s="31"/>
      <c r="U49" s="29"/>
      <c r="V49" s="31"/>
    </row>
    <row r="50" spans="1:22" s="33" customFormat="1" ht="12" customHeight="1" x14ac:dyDescent="0.2">
      <c r="A50" s="45" t="s">
        <v>193</v>
      </c>
      <c r="B50" s="47"/>
      <c r="C50" s="47">
        <v>1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>
        <v>1</v>
      </c>
      <c r="T50" s="31"/>
      <c r="U50" s="29"/>
      <c r="V50" s="31"/>
    </row>
    <row r="51" spans="1:22" s="30" customFormat="1" x14ac:dyDescent="0.2">
      <c r="A51" s="45" t="s">
        <v>255</v>
      </c>
      <c r="B51" s="47">
        <v>3</v>
      </c>
      <c r="C51" s="47">
        <v>2</v>
      </c>
      <c r="D51" s="47">
        <v>1</v>
      </c>
      <c r="E51" s="47"/>
      <c r="F51" s="47"/>
      <c r="G51" s="47">
        <v>1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>
        <v>7</v>
      </c>
      <c r="T51" s="31">
        <v>14</v>
      </c>
      <c r="U51" s="29">
        <v>7</v>
      </c>
      <c r="V51" s="31">
        <v>0</v>
      </c>
    </row>
    <row r="52" spans="1:22" s="30" customFormat="1" x14ac:dyDescent="0.2">
      <c r="A52" s="44" t="s">
        <v>29</v>
      </c>
      <c r="B52" s="38">
        <v>8</v>
      </c>
      <c r="C52" s="38">
        <v>323</v>
      </c>
      <c r="D52" s="38">
        <v>0</v>
      </c>
      <c r="E52" s="38">
        <v>365</v>
      </c>
      <c r="F52" s="38">
        <v>0</v>
      </c>
      <c r="G52" s="38">
        <v>3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49</v>
      </c>
      <c r="Q52" s="38">
        <v>0</v>
      </c>
      <c r="R52" s="38">
        <v>748</v>
      </c>
      <c r="T52" s="31">
        <v>1496</v>
      </c>
      <c r="U52" s="29">
        <v>748</v>
      </c>
      <c r="V52" s="31">
        <v>0</v>
      </c>
    </row>
    <row r="53" spans="1:22" s="30" customFormat="1" x14ac:dyDescent="0.2">
      <c r="A53" s="45" t="s">
        <v>194</v>
      </c>
      <c r="B53" s="46">
        <v>1</v>
      </c>
      <c r="C53" s="46">
        <v>101</v>
      </c>
      <c r="D53" s="46"/>
      <c r="E53" s="46">
        <v>35</v>
      </c>
      <c r="F53" s="46"/>
      <c r="G53" s="46"/>
      <c r="H53" s="46"/>
      <c r="I53" s="46"/>
      <c r="J53" s="46"/>
      <c r="K53" s="46"/>
      <c r="L53" s="46"/>
      <c r="M53" s="46"/>
      <c r="N53" s="46"/>
      <c r="O53" s="46">
        <v>0</v>
      </c>
      <c r="P53" s="46">
        <v>7</v>
      </c>
      <c r="Q53" s="46"/>
      <c r="R53" s="47">
        <v>144</v>
      </c>
      <c r="T53" s="31">
        <v>288</v>
      </c>
      <c r="U53" s="29">
        <v>144</v>
      </c>
      <c r="V53" s="31">
        <v>0</v>
      </c>
    </row>
    <row r="54" spans="1:22" s="30" customFormat="1" x14ac:dyDescent="0.2">
      <c r="A54" s="45" t="s">
        <v>138</v>
      </c>
      <c r="B54" s="46"/>
      <c r="C54" s="46">
        <v>24</v>
      </c>
      <c r="D54" s="46"/>
      <c r="E54" s="46">
        <v>12</v>
      </c>
      <c r="F54" s="46"/>
      <c r="G54" s="46"/>
      <c r="H54" s="46"/>
      <c r="I54" s="46"/>
      <c r="J54" s="46"/>
      <c r="K54" s="46"/>
      <c r="L54" s="46"/>
      <c r="M54" s="46"/>
      <c r="N54" s="46"/>
      <c r="O54" s="46">
        <v>0</v>
      </c>
      <c r="P54" s="46">
        <v>6</v>
      </c>
      <c r="Q54" s="46"/>
      <c r="R54" s="47">
        <v>42</v>
      </c>
      <c r="T54" s="31">
        <v>84</v>
      </c>
      <c r="U54" s="29">
        <v>42</v>
      </c>
      <c r="V54" s="31">
        <v>0</v>
      </c>
    </row>
    <row r="55" spans="1:22" s="30" customFormat="1" x14ac:dyDescent="0.2">
      <c r="A55" s="45" t="s">
        <v>242</v>
      </c>
      <c r="B55" s="46">
        <v>3</v>
      </c>
      <c r="C55" s="46">
        <v>1</v>
      </c>
      <c r="D55" s="46">
        <v>0</v>
      </c>
      <c r="E55" s="46">
        <v>86</v>
      </c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>
        <v>11</v>
      </c>
      <c r="Q55" s="46"/>
      <c r="R55" s="47">
        <v>101</v>
      </c>
      <c r="T55" s="31"/>
      <c r="U55" s="29"/>
      <c r="V55" s="31"/>
    </row>
    <row r="56" spans="1:22" s="30" customFormat="1" x14ac:dyDescent="0.2">
      <c r="A56" s="45" t="s">
        <v>195</v>
      </c>
      <c r="B56" s="46">
        <v>0</v>
      </c>
      <c r="C56" s="46">
        <v>112</v>
      </c>
      <c r="D56" s="46"/>
      <c r="E56" s="46">
        <v>39</v>
      </c>
      <c r="F56" s="46"/>
      <c r="G56" s="46"/>
      <c r="H56" s="46"/>
      <c r="I56" s="46"/>
      <c r="J56" s="46"/>
      <c r="K56" s="46"/>
      <c r="L56" s="46"/>
      <c r="M56" s="46"/>
      <c r="N56" s="46"/>
      <c r="O56" s="46">
        <v>0</v>
      </c>
      <c r="P56" s="46"/>
      <c r="Q56" s="46"/>
      <c r="R56" s="47">
        <v>151</v>
      </c>
      <c r="T56" s="31"/>
      <c r="U56" s="29"/>
      <c r="V56" s="31"/>
    </row>
    <row r="57" spans="1:22" s="30" customFormat="1" x14ac:dyDescent="0.2">
      <c r="A57" s="45" t="s">
        <v>246</v>
      </c>
      <c r="B57" s="46">
        <v>2</v>
      </c>
      <c r="C57" s="46"/>
      <c r="D57" s="46"/>
      <c r="E57" s="46">
        <v>95</v>
      </c>
      <c r="F57" s="46"/>
      <c r="G57" s="46">
        <v>1</v>
      </c>
      <c r="H57" s="46"/>
      <c r="I57" s="46"/>
      <c r="J57" s="46"/>
      <c r="K57" s="46"/>
      <c r="L57" s="46"/>
      <c r="M57" s="46"/>
      <c r="N57" s="46"/>
      <c r="O57" s="46"/>
      <c r="P57" s="46">
        <v>17</v>
      </c>
      <c r="Q57" s="46"/>
      <c r="R57" s="47">
        <v>115</v>
      </c>
      <c r="T57" s="31">
        <v>230</v>
      </c>
      <c r="U57" s="29">
        <v>115</v>
      </c>
      <c r="V57" s="31">
        <v>0</v>
      </c>
    </row>
    <row r="58" spans="1:22" s="33" customFormat="1" x14ac:dyDescent="0.2">
      <c r="A58" s="45" t="s">
        <v>196</v>
      </c>
      <c r="B58" s="46"/>
      <c r="C58" s="46">
        <v>15</v>
      </c>
      <c r="D58" s="46"/>
      <c r="E58" s="46">
        <v>12</v>
      </c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>
        <v>2</v>
      </c>
      <c r="Q58" s="46"/>
      <c r="R58" s="47">
        <v>29</v>
      </c>
      <c r="T58" s="31">
        <v>58</v>
      </c>
      <c r="U58" s="29">
        <v>29</v>
      </c>
      <c r="V58" s="31">
        <v>0</v>
      </c>
    </row>
    <row r="59" spans="1:22" s="33" customFormat="1" x14ac:dyDescent="0.2">
      <c r="A59" s="45" t="s">
        <v>214</v>
      </c>
      <c r="B59" s="46">
        <v>1</v>
      </c>
      <c r="C59" s="46"/>
      <c r="D59" s="46"/>
      <c r="E59" s="46">
        <v>17</v>
      </c>
      <c r="F59" s="46"/>
      <c r="G59" s="46">
        <v>1</v>
      </c>
      <c r="H59" s="46"/>
      <c r="I59" s="46"/>
      <c r="J59" s="46"/>
      <c r="K59" s="46"/>
      <c r="L59" s="46"/>
      <c r="M59" s="46"/>
      <c r="N59" s="46"/>
      <c r="O59" s="46"/>
      <c r="P59" s="46">
        <v>3</v>
      </c>
      <c r="Q59" s="46"/>
      <c r="R59" s="47">
        <v>22</v>
      </c>
      <c r="T59" s="31"/>
      <c r="U59" s="29"/>
      <c r="V59" s="31"/>
    </row>
    <row r="60" spans="1:22" s="30" customFormat="1" x14ac:dyDescent="0.2">
      <c r="A60" s="45" t="s">
        <v>109</v>
      </c>
      <c r="B60" s="46">
        <v>1</v>
      </c>
      <c r="C60" s="46">
        <v>4</v>
      </c>
      <c r="D60" s="46"/>
      <c r="E60" s="46">
        <v>4</v>
      </c>
      <c r="F60" s="46"/>
      <c r="G60" s="46">
        <v>1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7">
        <v>10</v>
      </c>
      <c r="T60" s="31">
        <v>20</v>
      </c>
      <c r="U60" s="29">
        <v>10</v>
      </c>
      <c r="V60" s="31">
        <v>0</v>
      </c>
    </row>
    <row r="61" spans="1:22" s="30" customFormat="1" x14ac:dyDescent="0.2">
      <c r="A61" s="45" t="s">
        <v>197</v>
      </c>
      <c r="B61" s="46"/>
      <c r="C61" s="46">
        <v>60</v>
      </c>
      <c r="D61" s="46"/>
      <c r="E61" s="46">
        <v>21</v>
      </c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>
        <v>1</v>
      </c>
      <c r="Q61" s="46"/>
      <c r="R61" s="47">
        <v>82</v>
      </c>
      <c r="T61" s="31"/>
      <c r="U61" s="29"/>
      <c r="V61" s="31"/>
    </row>
    <row r="62" spans="1:22" s="33" customFormat="1" x14ac:dyDescent="0.2">
      <c r="A62" s="45" t="s">
        <v>283</v>
      </c>
      <c r="B62" s="46" t="s">
        <v>1</v>
      </c>
      <c r="C62" s="46">
        <v>6</v>
      </c>
      <c r="D62" s="46" t="s">
        <v>1</v>
      </c>
      <c r="E62" s="46">
        <v>44</v>
      </c>
      <c r="F62" s="46" t="s">
        <v>1</v>
      </c>
      <c r="G62" s="46" t="s">
        <v>1</v>
      </c>
      <c r="H62" s="46" t="s">
        <v>1</v>
      </c>
      <c r="I62" s="46" t="s">
        <v>1</v>
      </c>
      <c r="J62" s="46" t="s">
        <v>1</v>
      </c>
      <c r="K62" s="46" t="s">
        <v>1</v>
      </c>
      <c r="L62" s="46" t="s">
        <v>1</v>
      </c>
      <c r="M62" s="46" t="s">
        <v>1</v>
      </c>
      <c r="N62" s="46" t="s">
        <v>1</v>
      </c>
      <c r="O62" s="46" t="s">
        <v>1</v>
      </c>
      <c r="P62" s="46">
        <v>2</v>
      </c>
      <c r="Q62" s="46"/>
      <c r="R62" s="47">
        <v>52</v>
      </c>
      <c r="T62" s="31">
        <v>104</v>
      </c>
      <c r="U62" s="29">
        <v>52</v>
      </c>
      <c r="V62" s="31">
        <v>0</v>
      </c>
    </row>
    <row r="63" spans="1:22" s="30" customFormat="1" x14ac:dyDescent="0.2">
      <c r="A63" s="44" t="s">
        <v>28</v>
      </c>
      <c r="B63" s="38">
        <v>39</v>
      </c>
      <c r="C63" s="38">
        <v>184</v>
      </c>
      <c r="D63" s="38">
        <v>4</v>
      </c>
      <c r="E63" s="38">
        <v>285</v>
      </c>
      <c r="F63" s="38">
        <v>0</v>
      </c>
      <c r="G63" s="38">
        <v>0</v>
      </c>
      <c r="H63" s="38">
        <v>1</v>
      </c>
      <c r="I63" s="38">
        <v>27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45</v>
      </c>
      <c r="Q63" s="38">
        <v>0</v>
      </c>
      <c r="R63" s="38">
        <v>585</v>
      </c>
      <c r="T63" s="31">
        <v>1170</v>
      </c>
      <c r="U63" s="29">
        <v>585</v>
      </c>
      <c r="V63" s="31">
        <v>0</v>
      </c>
    </row>
    <row r="64" spans="1:22" s="30" customFormat="1" x14ac:dyDescent="0.2">
      <c r="A64" s="45" t="s">
        <v>184</v>
      </c>
      <c r="B64" s="47">
        <v>38</v>
      </c>
      <c r="C64" s="47">
        <v>169</v>
      </c>
      <c r="D64" s="47">
        <v>4</v>
      </c>
      <c r="E64" s="47">
        <v>285</v>
      </c>
      <c r="F64" s="47"/>
      <c r="G64" s="47"/>
      <c r="H64" s="47">
        <v>1</v>
      </c>
      <c r="I64" s="47">
        <v>16</v>
      </c>
      <c r="J64" s="47"/>
      <c r="K64" s="47"/>
      <c r="L64" s="47"/>
      <c r="M64" s="47"/>
      <c r="N64" s="47"/>
      <c r="O64" s="47"/>
      <c r="P64" s="47">
        <v>45</v>
      </c>
      <c r="Q64" s="47"/>
      <c r="R64" s="47">
        <v>558</v>
      </c>
      <c r="T64" s="31">
        <v>1116</v>
      </c>
      <c r="U64" s="29">
        <v>558</v>
      </c>
      <c r="V64" s="31">
        <v>0</v>
      </c>
    </row>
    <row r="65" spans="1:22" s="30" customFormat="1" x14ac:dyDescent="0.2">
      <c r="A65" s="45" t="s">
        <v>185</v>
      </c>
      <c r="B65" s="47"/>
      <c r="C65" s="47">
        <v>5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>
        <v>5</v>
      </c>
      <c r="T65" s="31"/>
      <c r="U65" s="29"/>
      <c r="V65" s="31"/>
    </row>
    <row r="66" spans="1:22" s="30" customFormat="1" x14ac:dyDescent="0.2">
      <c r="A66" s="45" t="s">
        <v>258</v>
      </c>
      <c r="B66" s="47">
        <v>1</v>
      </c>
      <c r="C66" s="47">
        <v>10</v>
      </c>
      <c r="D66" s="47"/>
      <c r="E66" s="47"/>
      <c r="F66" s="47"/>
      <c r="G66" s="47"/>
      <c r="H66" s="47">
        <v>0</v>
      </c>
      <c r="I66" s="47">
        <v>11</v>
      </c>
      <c r="J66" s="47"/>
      <c r="K66" s="47"/>
      <c r="L66" s="47"/>
      <c r="M66" s="47"/>
      <c r="N66" s="47"/>
      <c r="O66" s="47"/>
      <c r="P66" s="47"/>
      <c r="Q66" s="47"/>
      <c r="R66" s="47">
        <v>22</v>
      </c>
      <c r="T66" s="31"/>
      <c r="U66" s="29"/>
      <c r="V66" s="31"/>
    </row>
    <row r="67" spans="1:22" s="33" customFormat="1" x14ac:dyDescent="0.2">
      <c r="A67" s="44" t="s">
        <v>27</v>
      </c>
      <c r="B67" s="40">
        <v>33</v>
      </c>
      <c r="C67" s="38">
        <v>34</v>
      </c>
      <c r="D67" s="38">
        <v>0</v>
      </c>
      <c r="E67" s="38">
        <v>120</v>
      </c>
      <c r="F67" s="38">
        <v>0</v>
      </c>
      <c r="G67" s="38">
        <v>0</v>
      </c>
      <c r="H67" s="38">
        <v>0</v>
      </c>
      <c r="I67" s="38">
        <v>0</v>
      </c>
      <c r="J67" s="38">
        <v>1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180</v>
      </c>
      <c r="Q67" s="38">
        <v>0</v>
      </c>
      <c r="R67" s="38">
        <v>368</v>
      </c>
      <c r="T67" s="31">
        <v>736</v>
      </c>
      <c r="U67" s="29">
        <v>368</v>
      </c>
      <c r="V67" s="31">
        <v>0</v>
      </c>
    </row>
    <row r="68" spans="1:22" s="33" customFormat="1" x14ac:dyDescent="0.2">
      <c r="A68" s="45" t="s">
        <v>252</v>
      </c>
      <c r="B68" s="46">
        <v>14</v>
      </c>
      <c r="C68" s="46">
        <v>1</v>
      </c>
      <c r="D68" s="46"/>
      <c r="E68" s="46">
        <v>2</v>
      </c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>
        <v>98</v>
      </c>
      <c r="Q68" s="46"/>
      <c r="R68" s="47">
        <v>115</v>
      </c>
      <c r="T68" s="31">
        <v>230</v>
      </c>
      <c r="U68" s="29">
        <v>115</v>
      </c>
      <c r="V68" s="31">
        <v>0</v>
      </c>
    </row>
    <row r="69" spans="1:22" s="33" customFormat="1" x14ac:dyDescent="0.2">
      <c r="A69" s="45" t="s">
        <v>250</v>
      </c>
      <c r="B69" s="46">
        <v>10</v>
      </c>
      <c r="C69" s="46">
        <v>5</v>
      </c>
      <c r="D69" s="46"/>
      <c r="E69" s="46">
        <v>32</v>
      </c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>
        <v>56</v>
      </c>
      <c r="Q69" s="46"/>
      <c r="R69" s="47">
        <v>103</v>
      </c>
      <c r="T69" s="31">
        <v>206</v>
      </c>
      <c r="U69" s="29">
        <v>103</v>
      </c>
      <c r="V69" s="31">
        <v>0</v>
      </c>
    </row>
    <row r="70" spans="1:22" s="30" customFormat="1" x14ac:dyDescent="0.2">
      <c r="A70" s="45" t="s">
        <v>259</v>
      </c>
      <c r="B70" s="46">
        <v>2</v>
      </c>
      <c r="C70" s="46">
        <v>6</v>
      </c>
      <c r="D70" s="46"/>
      <c r="E70" s="46">
        <v>50</v>
      </c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>
        <v>7</v>
      </c>
      <c r="Q70" s="46"/>
      <c r="R70" s="47">
        <v>65</v>
      </c>
      <c r="T70" s="31">
        <v>130</v>
      </c>
      <c r="U70" s="29">
        <v>65</v>
      </c>
      <c r="V70" s="31">
        <v>0</v>
      </c>
    </row>
    <row r="71" spans="1:22" s="33" customFormat="1" x14ac:dyDescent="0.2">
      <c r="A71" s="45" t="s">
        <v>106</v>
      </c>
      <c r="B71" s="46">
        <v>7</v>
      </c>
      <c r="C71" s="46">
        <v>18</v>
      </c>
      <c r="D71" s="46"/>
      <c r="E71" s="46">
        <v>34</v>
      </c>
      <c r="F71" s="46"/>
      <c r="G71" s="46"/>
      <c r="H71" s="46">
        <v>0</v>
      </c>
      <c r="I71" s="46"/>
      <c r="J71" s="46">
        <v>1</v>
      </c>
      <c r="K71" s="46"/>
      <c r="L71" s="46"/>
      <c r="M71" s="46"/>
      <c r="N71" s="46"/>
      <c r="O71" s="46"/>
      <c r="P71" s="46">
        <v>15</v>
      </c>
      <c r="Q71" s="46"/>
      <c r="R71" s="47">
        <v>75</v>
      </c>
      <c r="T71" s="31">
        <v>150</v>
      </c>
      <c r="U71" s="29">
        <v>75</v>
      </c>
      <c r="V71" s="31">
        <v>0</v>
      </c>
    </row>
    <row r="72" spans="1:22" s="33" customFormat="1" x14ac:dyDescent="0.2">
      <c r="A72" s="45" t="s">
        <v>135</v>
      </c>
      <c r="B72" s="46"/>
      <c r="C72" s="46">
        <v>4</v>
      </c>
      <c r="D72" s="46"/>
      <c r="E72" s="46">
        <v>2</v>
      </c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>
        <v>4</v>
      </c>
      <c r="Q72" s="46"/>
      <c r="R72" s="47">
        <v>10</v>
      </c>
      <c r="T72" s="31"/>
      <c r="U72" s="29"/>
      <c r="V72" s="31"/>
    </row>
    <row r="73" spans="1:22" s="33" customFormat="1" x14ac:dyDescent="0.2">
      <c r="A73" s="44" t="s">
        <v>26</v>
      </c>
      <c r="B73" s="38">
        <v>72</v>
      </c>
      <c r="C73" s="38">
        <v>106</v>
      </c>
      <c r="D73" s="38">
        <v>0</v>
      </c>
      <c r="E73" s="38">
        <v>148</v>
      </c>
      <c r="F73" s="38">
        <v>0</v>
      </c>
      <c r="G73" s="38">
        <v>13</v>
      </c>
      <c r="H73" s="38">
        <v>0</v>
      </c>
      <c r="I73" s="38">
        <v>2</v>
      </c>
      <c r="J73" s="38">
        <v>0</v>
      </c>
      <c r="K73" s="38">
        <v>0</v>
      </c>
      <c r="L73" s="38">
        <v>0</v>
      </c>
      <c r="M73" s="38">
        <v>5</v>
      </c>
      <c r="N73" s="38">
        <v>0</v>
      </c>
      <c r="O73" s="38">
        <v>0</v>
      </c>
      <c r="P73" s="38">
        <v>0</v>
      </c>
      <c r="Q73" s="38">
        <v>0</v>
      </c>
      <c r="R73" s="38">
        <v>346</v>
      </c>
      <c r="T73" s="31">
        <v>692</v>
      </c>
      <c r="U73" s="29">
        <v>346</v>
      </c>
      <c r="V73" s="31">
        <v>0</v>
      </c>
    </row>
    <row r="74" spans="1:22" s="33" customFormat="1" x14ac:dyDescent="0.2">
      <c r="A74" s="45" t="s">
        <v>186</v>
      </c>
      <c r="B74" s="46">
        <v>57</v>
      </c>
      <c r="C74" s="46">
        <v>83</v>
      </c>
      <c r="D74" s="46"/>
      <c r="E74" s="46">
        <v>148</v>
      </c>
      <c r="F74" s="46"/>
      <c r="G74" s="46">
        <v>6</v>
      </c>
      <c r="H74" s="46"/>
      <c r="I74" s="46"/>
      <c r="J74" s="46"/>
      <c r="K74" s="46"/>
      <c r="L74" s="46"/>
      <c r="M74" s="46">
        <v>4</v>
      </c>
      <c r="N74" s="46"/>
      <c r="O74" s="46"/>
      <c r="P74" s="46"/>
      <c r="Q74" s="46"/>
      <c r="R74" s="47">
        <v>298</v>
      </c>
      <c r="T74" s="31">
        <v>596</v>
      </c>
      <c r="U74" s="29">
        <v>298</v>
      </c>
      <c r="V74" s="31">
        <v>0</v>
      </c>
    </row>
    <row r="75" spans="1:22" s="33" customFormat="1" x14ac:dyDescent="0.2">
      <c r="A75" s="45" t="s">
        <v>223</v>
      </c>
      <c r="B75" s="46">
        <v>4</v>
      </c>
      <c r="C75" s="46"/>
      <c r="D75" s="46"/>
      <c r="E75" s="46"/>
      <c r="F75" s="46"/>
      <c r="G75" s="46">
        <v>6</v>
      </c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7">
        <v>10</v>
      </c>
      <c r="T75" s="31">
        <v>20</v>
      </c>
      <c r="U75" s="29">
        <v>10</v>
      </c>
      <c r="V75" s="31">
        <v>0</v>
      </c>
    </row>
    <row r="76" spans="1:22" s="30" customFormat="1" x14ac:dyDescent="0.2">
      <c r="A76" s="45" t="s">
        <v>224</v>
      </c>
      <c r="B76" s="46">
        <v>11</v>
      </c>
      <c r="C76" s="46">
        <v>23</v>
      </c>
      <c r="D76" s="46"/>
      <c r="E76" s="46"/>
      <c r="F76" s="46"/>
      <c r="G76" s="46">
        <v>1</v>
      </c>
      <c r="H76" s="46"/>
      <c r="I76" s="46">
        <v>2</v>
      </c>
      <c r="J76" s="46" t="s">
        <v>1</v>
      </c>
      <c r="K76" s="46"/>
      <c r="L76" s="46"/>
      <c r="M76" s="46">
        <v>1</v>
      </c>
      <c r="N76" s="46"/>
      <c r="O76" s="46"/>
      <c r="P76" s="46" t="s">
        <v>1</v>
      </c>
      <c r="Q76" s="46"/>
      <c r="R76" s="47">
        <v>38</v>
      </c>
      <c r="T76" s="31">
        <v>76</v>
      </c>
      <c r="U76" s="29">
        <v>38</v>
      </c>
      <c r="V76" s="31">
        <v>0</v>
      </c>
    </row>
    <row r="77" spans="1:22" s="33" customFormat="1" x14ac:dyDescent="0.2">
      <c r="A77" s="44" t="s">
        <v>25</v>
      </c>
      <c r="B77" s="38">
        <v>34</v>
      </c>
      <c r="C77" s="38">
        <v>13</v>
      </c>
      <c r="D77" s="38">
        <v>0</v>
      </c>
      <c r="E77" s="38">
        <v>0</v>
      </c>
      <c r="F77" s="38">
        <v>0</v>
      </c>
      <c r="G77" s="38">
        <v>2</v>
      </c>
      <c r="H77" s="38">
        <v>0</v>
      </c>
      <c r="I77" s="38">
        <v>6</v>
      </c>
      <c r="J77" s="38">
        <v>1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21</v>
      </c>
      <c r="Q77" s="38">
        <v>0</v>
      </c>
      <c r="R77" s="38">
        <v>77</v>
      </c>
      <c r="T77" s="31">
        <v>154</v>
      </c>
      <c r="U77" s="29">
        <v>77</v>
      </c>
      <c r="V77" s="31">
        <v>0</v>
      </c>
    </row>
    <row r="78" spans="1:22" s="33" customFormat="1" x14ac:dyDescent="0.2">
      <c r="A78" s="45" t="s">
        <v>225</v>
      </c>
      <c r="B78" s="47">
        <v>14</v>
      </c>
      <c r="C78" s="47">
        <v>12</v>
      </c>
      <c r="D78" s="47"/>
      <c r="E78" s="47"/>
      <c r="F78" s="47"/>
      <c r="G78" s="47">
        <v>1</v>
      </c>
      <c r="H78" s="47"/>
      <c r="I78" s="47">
        <v>1</v>
      </c>
      <c r="J78" s="47"/>
      <c r="K78" s="47"/>
      <c r="L78" s="47"/>
      <c r="M78" s="47"/>
      <c r="N78" s="47"/>
      <c r="O78" s="47"/>
      <c r="P78" s="47">
        <v>14</v>
      </c>
      <c r="Q78" s="47"/>
      <c r="R78" s="47">
        <v>42</v>
      </c>
      <c r="T78" s="31">
        <v>84</v>
      </c>
      <c r="U78" s="29">
        <v>42</v>
      </c>
      <c r="V78" s="31">
        <v>0</v>
      </c>
    </row>
    <row r="79" spans="1:22" s="30" customFormat="1" x14ac:dyDescent="0.2">
      <c r="A79" s="45" t="s">
        <v>215</v>
      </c>
      <c r="B79" s="47">
        <v>3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>
        <v>3</v>
      </c>
      <c r="Q79" s="47"/>
      <c r="R79" s="47">
        <v>6</v>
      </c>
      <c r="T79" s="31">
        <v>12</v>
      </c>
      <c r="U79" s="29">
        <v>6</v>
      </c>
      <c r="V79" s="31">
        <v>0</v>
      </c>
    </row>
    <row r="80" spans="1:22" s="30" customFormat="1" x14ac:dyDescent="0.2">
      <c r="A80" s="45" t="s">
        <v>198</v>
      </c>
      <c r="B80" s="47">
        <v>2</v>
      </c>
      <c r="C80" s="47"/>
      <c r="D80" s="47"/>
      <c r="E80" s="47"/>
      <c r="F80" s="47"/>
      <c r="G80" s="47"/>
      <c r="H80" s="47"/>
      <c r="I80" s="47">
        <v>2</v>
      </c>
      <c r="J80" s="47">
        <v>1</v>
      </c>
      <c r="K80" s="47"/>
      <c r="L80" s="47"/>
      <c r="M80" s="47"/>
      <c r="N80" s="47"/>
      <c r="O80" s="47"/>
      <c r="P80" s="47">
        <v>1</v>
      </c>
      <c r="Q80" s="47"/>
      <c r="R80" s="47">
        <v>6</v>
      </c>
      <c r="T80" s="31"/>
      <c r="U80" s="29"/>
      <c r="V80" s="31"/>
    </row>
    <row r="81" spans="1:22" s="30" customFormat="1" x14ac:dyDescent="0.2">
      <c r="A81" s="45" t="s">
        <v>199</v>
      </c>
      <c r="B81" s="47">
        <v>7</v>
      </c>
      <c r="C81" s="47">
        <v>1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>
        <v>8</v>
      </c>
      <c r="T81" s="31"/>
      <c r="U81" s="29"/>
      <c r="V81" s="31"/>
    </row>
    <row r="82" spans="1:22" s="30" customFormat="1" x14ac:dyDescent="0.2">
      <c r="A82" s="45" t="s">
        <v>131</v>
      </c>
      <c r="B82" s="47">
        <v>8</v>
      </c>
      <c r="C82" s="47"/>
      <c r="D82" s="47"/>
      <c r="E82" s="47"/>
      <c r="F82" s="47"/>
      <c r="G82" s="47">
        <v>1</v>
      </c>
      <c r="H82" s="47"/>
      <c r="I82" s="47">
        <v>3</v>
      </c>
      <c r="J82" s="47"/>
      <c r="K82" s="47"/>
      <c r="L82" s="47"/>
      <c r="M82" s="47"/>
      <c r="N82" s="47"/>
      <c r="O82" s="47"/>
      <c r="P82" s="47">
        <v>3</v>
      </c>
      <c r="Q82" s="47"/>
      <c r="R82" s="47">
        <v>15</v>
      </c>
      <c r="T82" s="31">
        <v>30</v>
      </c>
      <c r="U82" s="29">
        <v>15</v>
      </c>
      <c r="V82" s="31">
        <v>0</v>
      </c>
    </row>
    <row r="83" spans="1:22" s="30" customFormat="1" x14ac:dyDescent="0.2">
      <c r="A83" s="44" t="s">
        <v>24</v>
      </c>
      <c r="B83" s="38">
        <v>69</v>
      </c>
      <c r="C83" s="38">
        <v>1</v>
      </c>
      <c r="D83" s="38">
        <v>5</v>
      </c>
      <c r="E83" s="38">
        <v>0</v>
      </c>
      <c r="F83" s="38">
        <v>0</v>
      </c>
      <c r="G83" s="38">
        <v>0</v>
      </c>
      <c r="H83" s="38">
        <v>0</v>
      </c>
      <c r="I83" s="38">
        <v>3</v>
      </c>
      <c r="J83" s="38">
        <v>5</v>
      </c>
      <c r="K83" s="38">
        <v>0</v>
      </c>
      <c r="L83" s="38">
        <v>0</v>
      </c>
      <c r="M83" s="38">
        <v>0</v>
      </c>
      <c r="N83" s="38">
        <v>0</v>
      </c>
      <c r="O83" s="38">
        <v>3</v>
      </c>
      <c r="P83" s="38">
        <v>0</v>
      </c>
      <c r="Q83" s="38">
        <v>0</v>
      </c>
      <c r="R83" s="38">
        <v>86</v>
      </c>
      <c r="T83" s="31">
        <v>172</v>
      </c>
      <c r="U83" s="29">
        <v>86</v>
      </c>
      <c r="V83" s="31">
        <v>0</v>
      </c>
    </row>
    <row r="84" spans="1:22" s="30" customFormat="1" x14ac:dyDescent="0.2">
      <c r="A84" s="45" t="s">
        <v>226</v>
      </c>
      <c r="B84" s="47">
        <v>2</v>
      </c>
      <c r="C84" s="47">
        <v>1</v>
      </c>
      <c r="D84" s="47">
        <v>2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>
        <v>3</v>
      </c>
      <c r="P84" s="47"/>
      <c r="Q84" s="47"/>
      <c r="R84" s="47">
        <v>8</v>
      </c>
      <c r="T84" s="31">
        <v>16</v>
      </c>
      <c r="U84" s="29">
        <v>8</v>
      </c>
      <c r="V84" s="31">
        <v>0</v>
      </c>
    </row>
    <row r="85" spans="1:22" s="33" customFormat="1" x14ac:dyDescent="0.2">
      <c r="A85" s="45" t="s">
        <v>284</v>
      </c>
      <c r="B85" s="47">
        <v>8</v>
      </c>
      <c r="C85" s="47"/>
      <c r="D85" s="47"/>
      <c r="E85" s="47"/>
      <c r="F85" s="47"/>
      <c r="G85" s="47"/>
      <c r="H85" s="47"/>
      <c r="I85" s="47"/>
      <c r="J85" s="47">
        <v>2</v>
      </c>
      <c r="K85" s="47"/>
      <c r="L85" s="47"/>
      <c r="M85" s="47"/>
      <c r="N85" s="47"/>
      <c r="O85" s="47"/>
      <c r="P85" s="47"/>
      <c r="Q85" s="47"/>
      <c r="R85" s="47">
        <v>10</v>
      </c>
      <c r="T85" s="31">
        <v>20</v>
      </c>
      <c r="U85" s="29">
        <v>10</v>
      </c>
      <c r="V85" s="31">
        <v>0</v>
      </c>
    </row>
    <row r="86" spans="1:22" s="30" customFormat="1" x14ac:dyDescent="0.2">
      <c r="A86" s="45" t="s">
        <v>285</v>
      </c>
      <c r="B86" s="47">
        <v>18</v>
      </c>
      <c r="C86" s="47"/>
      <c r="D86" s="47">
        <v>1</v>
      </c>
      <c r="E86" s="47"/>
      <c r="F86" s="47"/>
      <c r="G86" s="47"/>
      <c r="H86" s="47"/>
      <c r="I86" s="47">
        <v>1</v>
      </c>
      <c r="J86" s="47"/>
      <c r="K86" s="47"/>
      <c r="L86" s="47"/>
      <c r="M86" s="47"/>
      <c r="N86" s="47"/>
      <c r="O86" s="47"/>
      <c r="P86" s="47"/>
      <c r="Q86" s="47"/>
      <c r="R86" s="47">
        <v>20</v>
      </c>
      <c r="T86" s="31">
        <v>40</v>
      </c>
      <c r="U86" s="29">
        <v>20</v>
      </c>
      <c r="V86" s="31">
        <v>0</v>
      </c>
    </row>
    <row r="87" spans="1:22" s="30" customFormat="1" x14ac:dyDescent="0.2">
      <c r="A87" s="45" t="s">
        <v>227</v>
      </c>
      <c r="B87" s="47">
        <v>25</v>
      </c>
      <c r="C87" s="47"/>
      <c r="D87" s="47">
        <v>2</v>
      </c>
      <c r="E87" s="47"/>
      <c r="F87" s="47"/>
      <c r="G87" s="47"/>
      <c r="H87" s="47"/>
      <c r="I87" s="47">
        <v>2</v>
      </c>
      <c r="J87" s="47">
        <v>3</v>
      </c>
      <c r="K87" s="47"/>
      <c r="L87" s="47"/>
      <c r="M87" s="47"/>
      <c r="N87" s="47"/>
      <c r="O87" s="47"/>
      <c r="P87" s="47"/>
      <c r="Q87" s="47"/>
      <c r="R87" s="47">
        <v>32</v>
      </c>
      <c r="T87" s="31">
        <v>64</v>
      </c>
      <c r="U87" s="29">
        <v>32</v>
      </c>
      <c r="V87" s="31">
        <v>0</v>
      </c>
    </row>
    <row r="88" spans="1:22" s="30" customFormat="1" x14ac:dyDescent="0.2">
      <c r="A88" s="45" t="s">
        <v>286</v>
      </c>
      <c r="B88" s="47">
        <v>16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>
        <v>16</v>
      </c>
      <c r="T88" s="31">
        <v>32</v>
      </c>
      <c r="U88" s="29">
        <v>16</v>
      </c>
      <c r="V88" s="31">
        <v>0</v>
      </c>
    </row>
    <row r="89" spans="1:22" s="30" customFormat="1" x14ac:dyDescent="0.2">
      <c r="A89" s="44" t="s">
        <v>23</v>
      </c>
      <c r="B89" s="38">
        <v>35</v>
      </c>
      <c r="C89" s="38">
        <v>36</v>
      </c>
      <c r="D89" s="38">
        <v>1</v>
      </c>
      <c r="E89" s="38">
        <v>212</v>
      </c>
      <c r="F89" s="38">
        <v>0</v>
      </c>
      <c r="G89" s="38">
        <v>15</v>
      </c>
      <c r="H89" s="38">
        <v>0</v>
      </c>
      <c r="I89" s="38">
        <v>3</v>
      </c>
      <c r="J89" s="38">
        <v>8</v>
      </c>
      <c r="K89" s="38">
        <v>0</v>
      </c>
      <c r="L89" s="38">
        <v>6</v>
      </c>
      <c r="M89" s="38">
        <v>0</v>
      </c>
      <c r="N89" s="38">
        <v>0</v>
      </c>
      <c r="O89" s="38">
        <v>0</v>
      </c>
      <c r="P89" s="38">
        <v>12</v>
      </c>
      <c r="Q89" s="38">
        <v>0</v>
      </c>
      <c r="R89" s="38">
        <v>328</v>
      </c>
      <c r="T89" s="31">
        <v>656</v>
      </c>
      <c r="U89" s="29">
        <v>328</v>
      </c>
      <c r="V89" s="31">
        <v>0</v>
      </c>
    </row>
    <row r="90" spans="1:22" s="33" customFormat="1" x14ac:dyDescent="0.2">
      <c r="A90" s="45" t="s">
        <v>229</v>
      </c>
      <c r="B90" s="47">
        <v>15</v>
      </c>
      <c r="C90" s="47">
        <v>9</v>
      </c>
      <c r="D90" s="47"/>
      <c r="E90" s="47">
        <v>86</v>
      </c>
      <c r="F90" s="47"/>
      <c r="G90" s="47">
        <v>9</v>
      </c>
      <c r="H90" s="47"/>
      <c r="I90" s="47"/>
      <c r="J90" s="47"/>
      <c r="K90" s="47"/>
      <c r="L90" s="47">
        <v>1</v>
      </c>
      <c r="M90" s="47"/>
      <c r="N90" s="47"/>
      <c r="O90" s="47"/>
      <c r="P90" s="47">
        <v>6</v>
      </c>
      <c r="Q90" s="47"/>
      <c r="R90" s="47">
        <v>126</v>
      </c>
      <c r="T90" s="31">
        <v>252</v>
      </c>
      <c r="U90" s="29">
        <v>126</v>
      </c>
      <c r="V90" s="31">
        <v>0</v>
      </c>
    </row>
    <row r="91" spans="1:22" s="30" customFormat="1" x14ac:dyDescent="0.2">
      <c r="A91" s="45" t="s">
        <v>230</v>
      </c>
      <c r="B91" s="47">
        <v>4</v>
      </c>
      <c r="C91" s="47">
        <v>9</v>
      </c>
      <c r="D91" s="47"/>
      <c r="E91" s="47">
        <v>54</v>
      </c>
      <c r="F91" s="47"/>
      <c r="G91" s="47">
        <v>2</v>
      </c>
      <c r="H91" s="47"/>
      <c r="I91" s="47">
        <v>2</v>
      </c>
      <c r="J91" s="47">
        <v>1</v>
      </c>
      <c r="K91" s="47"/>
      <c r="L91" s="47">
        <v>1</v>
      </c>
      <c r="M91" s="47"/>
      <c r="N91" s="47"/>
      <c r="O91" s="47"/>
      <c r="P91" s="47">
        <v>6</v>
      </c>
      <c r="Q91" s="47"/>
      <c r="R91" s="47">
        <v>79</v>
      </c>
      <c r="T91" s="31">
        <v>158</v>
      </c>
      <c r="U91" s="29">
        <v>79</v>
      </c>
      <c r="V91" s="31">
        <v>0</v>
      </c>
    </row>
    <row r="92" spans="1:22" s="33" customFormat="1" x14ac:dyDescent="0.2">
      <c r="A92" s="45" t="s">
        <v>231</v>
      </c>
      <c r="B92" s="47">
        <v>4</v>
      </c>
      <c r="C92" s="47"/>
      <c r="D92" s="47"/>
      <c r="E92" s="47">
        <v>18</v>
      </c>
      <c r="F92" s="47"/>
      <c r="G92" s="47">
        <v>1</v>
      </c>
      <c r="H92" s="47"/>
      <c r="I92" s="47">
        <v>1</v>
      </c>
      <c r="J92" s="47">
        <v>3</v>
      </c>
      <c r="K92" s="47"/>
      <c r="L92" s="47">
        <v>4</v>
      </c>
      <c r="M92" s="47"/>
      <c r="N92" s="47"/>
      <c r="O92" s="47"/>
      <c r="P92" s="47"/>
      <c r="Q92" s="47"/>
      <c r="R92" s="47">
        <v>31</v>
      </c>
      <c r="T92" s="31">
        <v>62</v>
      </c>
      <c r="U92" s="29">
        <v>31</v>
      </c>
      <c r="V92" s="31">
        <v>0</v>
      </c>
    </row>
    <row r="93" spans="1:22" s="30" customFormat="1" x14ac:dyDescent="0.2">
      <c r="A93" s="45" t="s">
        <v>155</v>
      </c>
      <c r="B93" s="47">
        <v>11</v>
      </c>
      <c r="C93" s="47">
        <v>4</v>
      </c>
      <c r="D93" s="47"/>
      <c r="E93" s="47"/>
      <c r="F93" s="47"/>
      <c r="G93" s="47">
        <v>1</v>
      </c>
      <c r="H93" s="47"/>
      <c r="I93" s="47"/>
      <c r="J93" s="47">
        <v>4</v>
      </c>
      <c r="K93" s="47"/>
      <c r="L93" s="47"/>
      <c r="M93" s="47"/>
      <c r="N93" s="47"/>
      <c r="O93" s="47"/>
      <c r="P93" s="47"/>
      <c r="Q93" s="47"/>
      <c r="R93" s="47">
        <v>20</v>
      </c>
      <c r="T93" s="31">
        <v>40</v>
      </c>
      <c r="U93" s="29">
        <v>20</v>
      </c>
      <c r="V93" s="31">
        <v>0</v>
      </c>
    </row>
    <row r="94" spans="1:22" s="30" customFormat="1" x14ac:dyDescent="0.2">
      <c r="A94" s="45" t="s">
        <v>232</v>
      </c>
      <c r="B94" s="47">
        <v>1</v>
      </c>
      <c r="C94" s="47">
        <v>14</v>
      </c>
      <c r="D94" s="47">
        <v>1</v>
      </c>
      <c r="E94" s="47">
        <v>54</v>
      </c>
      <c r="F94" s="47"/>
      <c r="G94" s="47">
        <v>2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>
        <v>72</v>
      </c>
      <c r="T94" s="31">
        <v>144</v>
      </c>
      <c r="U94" s="29">
        <v>72</v>
      </c>
      <c r="V94" s="31">
        <v>0</v>
      </c>
    </row>
    <row r="95" spans="1:22" s="30" customFormat="1" x14ac:dyDescent="0.2">
      <c r="A95" s="44" t="s">
        <v>22</v>
      </c>
      <c r="B95" s="38">
        <v>4</v>
      </c>
      <c r="C95" s="38">
        <v>106</v>
      </c>
      <c r="D95" s="38">
        <v>2</v>
      </c>
      <c r="E95" s="38">
        <v>12</v>
      </c>
      <c r="F95" s="38">
        <v>0</v>
      </c>
      <c r="G95" s="38">
        <v>0</v>
      </c>
      <c r="H95" s="38">
        <v>0</v>
      </c>
      <c r="I95" s="38">
        <v>0</v>
      </c>
      <c r="J95" s="38">
        <v>11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52</v>
      </c>
      <c r="Q95" s="38">
        <v>0</v>
      </c>
      <c r="R95" s="38">
        <v>187</v>
      </c>
      <c r="T95" s="31">
        <v>374</v>
      </c>
      <c r="U95" s="29">
        <v>187</v>
      </c>
      <c r="V95" s="31">
        <v>0</v>
      </c>
    </row>
    <row r="96" spans="1:22" s="30" customFormat="1" x14ac:dyDescent="0.2">
      <c r="A96" s="45" t="s">
        <v>123</v>
      </c>
      <c r="B96" s="46"/>
      <c r="C96" s="46">
        <v>14</v>
      </c>
      <c r="D96" s="46"/>
      <c r="E96" s="46"/>
      <c r="F96" s="46"/>
      <c r="G96" s="46"/>
      <c r="H96" s="46"/>
      <c r="I96" s="46"/>
      <c r="J96" s="46">
        <v>2</v>
      </c>
      <c r="K96" s="46"/>
      <c r="L96" s="46"/>
      <c r="M96" s="46"/>
      <c r="N96" s="46"/>
      <c r="O96" s="46"/>
      <c r="P96" s="46">
        <v>3</v>
      </c>
      <c r="Q96" s="46"/>
      <c r="R96" s="47">
        <v>19</v>
      </c>
      <c r="T96" s="31">
        <v>38</v>
      </c>
      <c r="U96" s="29">
        <v>19</v>
      </c>
      <c r="V96" s="31">
        <v>0</v>
      </c>
    </row>
    <row r="97" spans="1:22" s="30" customFormat="1" x14ac:dyDescent="0.2">
      <c r="A97" s="45" t="s">
        <v>211</v>
      </c>
      <c r="B97" s="46">
        <v>4</v>
      </c>
      <c r="C97" s="46">
        <v>92</v>
      </c>
      <c r="D97" s="46">
        <v>2</v>
      </c>
      <c r="E97" s="46">
        <v>12</v>
      </c>
      <c r="F97" s="46"/>
      <c r="G97" s="46"/>
      <c r="H97" s="46"/>
      <c r="I97" s="46"/>
      <c r="J97" s="46">
        <v>9</v>
      </c>
      <c r="K97" s="46"/>
      <c r="L97" s="46"/>
      <c r="M97" s="46"/>
      <c r="N97" s="46"/>
      <c r="O97" s="46"/>
      <c r="P97" s="46">
        <v>49</v>
      </c>
      <c r="Q97" s="46"/>
      <c r="R97" s="47">
        <v>168</v>
      </c>
      <c r="T97" s="31">
        <v>336</v>
      </c>
      <c r="U97" s="29">
        <v>168</v>
      </c>
      <c r="V97" s="31">
        <v>0</v>
      </c>
    </row>
    <row r="98" spans="1:22" s="33" customFormat="1" x14ac:dyDescent="0.2">
      <c r="A98" s="44" t="s">
        <v>21</v>
      </c>
      <c r="B98" s="38">
        <v>93</v>
      </c>
      <c r="C98" s="38">
        <v>111</v>
      </c>
      <c r="D98" s="38">
        <v>0</v>
      </c>
      <c r="E98" s="38">
        <v>245</v>
      </c>
      <c r="F98" s="38">
        <v>0</v>
      </c>
      <c r="G98" s="38">
        <v>0</v>
      </c>
      <c r="H98" s="38">
        <v>1</v>
      </c>
      <c r="I98" s="38">
        <v>2</v>
      </c>
      <c r="J98" s="38">
        <v>20</v>
      </c>
      <c r="K98" s="38">
        <v>0</v>
      </c>
      <c r="L98" s="38">
        <v>1</v>
      </c>
      <c r="M98" s="38">
        <v>5</v>
      </c>
      <c r="N98" s="38">
        <v>0</v>
      </c>
      <c r="O98" s="38">
        <v>0</v>
      </c>
      <c r="P98" s="38">
        <v>0</v>
      </c>
      <c r="Q98" s="38">
        <v>0</v>
      </c>
      <c r="R98" s="38">
        <v>478</v>
      </c>
      <c r="T98" s="31">
        <v>956</v>
      </c>
      <c r="U98" s="29">
        <v>478</v>
      </c>
      <c r="V98" s="31">
        <v>0</v>
      </c>
    </row>
    <row r="99" spans="1:22" s="30" customFormat="1" x14ac:dyDescent="0.2">
      <c r="A99" s="45" t="s">
        <v>183</v>
      </c>
      <c r="B99" s="47">
        <v>28</v>
      </c>
      <c r="C99" s="47">
        <v>2</v>
      </c>
      <c r="D99" s="47"/>
      <c r="E99" s="47"/>
      <c r="F99" s="47"/>
      <c r="G99" s="47"/>
      <c r="H99" s="47">
        <v>1</v>
      </c>
      <c r="I99" s="47">
        <v>2</v>
      </c>
      <c r="J99" s="47">
        <v>1</v>
      </c>
      <c r="K99" s="47"/>
      <c r="L99" s="47"/>
      <c r="M99" s="47">
        <v>2</v>
      </c>
      <c r="N99" s="47"/>
      <c r="O99" s="47"/>
      <c r="P99" s="47"/>
      <c r="Q99" s="47"/>
      <c r="R99" s="47">
        <v>36</v>
      </c>
      <c r="T99" s="31">
        <v>72</v>
      </c>
      <c r="U99" s="29">
        <v>36</v>
      </c>
      <c r="V99" s="31">
        <v>0</v>
      </c>
    </row>
    <row r="100" spans="1:22" s="33" customFormat="1" x14ac:dyDescent="0.2">
      <c r="A100" s="45" t="s">
        <v>233</v>
      </c>
      <c r="B100" s="47">
        <v>4</v>
      </c>
      <c r="C100" s="47">
        <v>46</v>
      </c>
      <c r="D100" s="47"/>
      <c r="E100" s="47">
        <v>206</v>
      </c>
      <c r="F100" s="47"/>
      <c r="G100" s="47"/>
      <c r="H100" s="47"/>
      <c r="I100" s="47"/>
      <c r="J100" s="47">
        <v>4</v>
      </c>
      <c r="K100" s="47"/>
      <c r="L100" s="47"/>
      <c r="M100" s="47"/>
      <c r="N100" s="47"/>
      <c r="O100" s="47"/>
      <c r="P100" s="47"/>
      <c r="Q100" s="47"/>
      <c r="R100" s="47">
        <v>260</v>
      </c>
      <c r="T100" s="31">
        <v>520</v>
      </c>
      <c r="U100" s="29">
        <v>260</v>
      </c>
      <c r="V100" s="31">
        <v>0</v>
      </c>
    </row>
    <row r="101" spans="1:22" s="30" customFormat="1" x14ac:dyDescent="0.2">
      <c r="A101" s="45" t="s">
        <v>234</v>
      </c>
      <c r="B101" s="47">
        <v>4</v>
      </c>
      <c r="C101" s="47">
        <v>16</v>
      </c>
      <c r="D101" s="47"/>
      <c r="E101" s="47">
        <v>39</v>
      </c>
      <c r="F101" s="47"/>
      <c r="G101" s="47"/>
      <c r="H101" s="47"/>
      <c r="I101" s="47"/>
      <c r="J101" s="47"/>
      <c r="K101" s="47"/>
      <c r="L101" s="47">
        <v>1</v>
      </c>
      <c r="M101" s="47">
        <v>3</v>
      </c>
      <c r="N101" s="47"/>
      <c r="O101" s="47"/>
      <c r="P101" s="47"/>
      <c r="Q101" s="47"/>
      <c r="R101" s="47">
        <v>63</v>
      </c>
      <c r="T101" s="31">
        <v>126</v>
      </c>
      <c r="U101" s="29">
        <v>63</v>
      </c>
      <c r="V101" s="31">
        <v>0</v>
      </c>
    </row>
    <row r="102" spans="1:22" s="33" customFormat="1" x14ac:dyDescent="0.2">
      <c r="A102" s="45" t="s">
        <v>271</v>
      </c>
      <c r="B102" s="47">
        <v>20</v>
      </c>
      <c r="C102" s="47">
        <v>33</v>
      </c>
      <c r="D102" s="47"/>
      <c r="E102" s="47"/>
      <c r="F102" s="47"/>
      <c r="G102" s="47"/>
      <c r="H102" s="47"/>
      <c r="I102" s="47"/>
      <c r="J102" s="47">
        <v>11</v>
      </c>
      <c r="K102" s="47"/>
      <c r="L102" s="47"/>
      <c r="M102" s="47"/>
      <c r="N102" s="47"/>
      <c r="O102" s="47"/>
      <c r="P102" s="47"/>
      <c r="Q102" s="47"/>
      <c r="R102" s="47">
        <v>64</v>
      </c>
      <c r="T102" s="31">
        <v>128</v>
      </c>
      <c r="U102" s="29">
        <v>64</v>
      </c>
      <c r="V102" s="31">
        <v>0</v>
      </c>
    </row>
    <row r="103" spans="1:22" s="33" customFormat="1" x14ac:dyDescent="0.2">
      <c r="A103" s="45" t="s">
        <v>235</v>
      </c>
      <c r="B103" s="47">
        <v>37</v>
      </c>
      <c r="C103" s="47">
        <v>14</v>
      </c>
      <c r="D103" s="47"/>
      <c r="E103" s="47"/>
      <c r="F103" s="47"/>
      <c r="G103" s="47"/>
      <c r="H103" s="47"/>
      <c r="I103" s="47"/>
      <c r="J103" s="47">
        <v>4</v>
      </c>
      <c r="K103" s="47"/>
      <c r="L103" s="47"/>
      <c r="M103" s="47"/>
      <c r="N103" s="47"/>
      <c r="O103" s="47"/>
      <c r="P103" s="47"/>
      <c r="Q103" s="47"/>
      <c r="R103" s="47">
        <v>55</v>
      </c>
      <c r="T103" s="31">
        <v>110</v>
      </c>
      <c r="U103" s="29">
        <v>55</v>
      </c>
      <c r="V103" s="31">
        <v>0</v>
      </c>
    </row>
    <row r="104" spans="1:22" s="30" customFormat="1" x14ac:dyDescent="0.2">
      <c r="A104" s="44" t="s">
        <v>20</v>
      </c>
      <c r="B104" s="38">
        <v>20</v>
      </c>
      <c r="C104" s="38">
        <v>15</v>
      </c>
      <c r="D104" s="38">
        <v>0</v>
      </c>
      <c r="E104" s="38">
        <v>36</v>
      </c>
      <c r="F104" s="38">
        <v>0</v>
      </c>
      <c r="G104" s="38">
        <v>2</v>
      </c>
      <c r="H104" s="38">
        <v>0</v>
      </c>
      <c r="I104" s="38">
        <v>1</v>
      </c>
      <c r="J104" s="38">
        <v>12</v>
      </c>
      <c r="K104" s="38">
        <v>0</v>
      </c>
      <c r="L104" s="38">
        <v>0</v>
      </c>
      <c r="M104" s="38">
        <v>0</v>
      </c>
      <c r="N104" s="38">
        <v>1</v>
      </c>
      <c r="O104" s="38">
        <v>0</v>
      </c>
      <c r="P104" s="38">
        <v>0</v>
      </c>
      <c r="Q104" s="38">
        <v>0</v>
      </c>
      <c r="R104" s="38">
        <v>87</v>
      </c>
      <c r="T104" s="31">
        <v>174</v>
      </c>
      <c r="U104" s="29">
        <v>87</v>
      </c>
      <c r="V104" s="31">
        <v>0</v>
      </c>
    </row>
    <row r="105" spans="1:22" s="33" customFormat="1" x14ac:dyDescent="0.2">
      <c r="A105" s="45" t="s">
        <v>236</v>
      </c>
      <c r="B105" s="46">
        <v>20</v>
      </c>
      <c r="C105" s="46">
        <v>15</v>
      </c>
      <c r="D105" s="46"/>
      <c r="E105" s="46">
        <v>36</v>
      </c>
      <c r="F105" s="46"/>
      <c r="G105" s="46">
        <v>2</v>
      </c>
      <c r="H105" s="46"/>
      <c r="I105" s="46">
        <v>1</v>
      </c>
      <c r="J105" s="46">
        <v>12</v>
      </c>
      <c r="K105" s="46"/>
      <c r="L105" s="46"/>
      <c r="M105" s="46"/>
      <c r="N105" s="46">
        <v>1</v>
      </c>
      <c r="O105" s="46"/>
      <c r="P105" s="46"/>
      <c r="Q105" s="46"/>
      <c r="R105" s="47">
        <v>87</v>
      </c>
      <c r="T105" s="31">
        <v>174</v>
      </c>
      <c r="U105" s="29">
        <v>87</v>
      </c>
      <c r="V105" s="31">
        <v>0</v>
      </c>
    </row>
    <row r="106" spans="1:22" s="30" customFormat="1" x14ac:dyDescent="0.2">
      <c r="A106" s="44" t="s">
        <v>19</v>
      </c>
      <c r="B106" s="38">
        <v>34</v>
      </c>
      <c r="C106" s="38">
        <v>11</v>
      </c>
      <c r="D106" s="38">
        <v>0</v>
      </c>
      <c r="E106" s="38">
        <v>115</v>
      </c>
      <c r="F106" s="38">
        <v>0</v>
      </c>
      <c r="G106" s="38">
        <v>0</v>
      </c>
      <c r="H106" s="38">
        <v>0</v>
      </c>
      <c r="I106" s="38">
        <v>0</v>
      </c>
      <c r="J106" s="38">
        <v>1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161</v>
      </c>
      <c r="T106" s="31">
        <v>322</v>
      </c>
      <c r="U106" s="29">
        <v>161</v>
      </c>
      <c r="V106" s="31">
        <v>0</v>
      </c>
    </row>
    <row r="107" spans="1:22" s="30" customFormat="1" x14ac:dyDescent="0.2">
      <c r="A107" s="45" t="s">
        <v>237</v>
      </c>
      <c r="B107" s="47">
        <v>6</v>
      </c>
      <c r="C107" s="47">
        <v>4</v>
      </c>
      <c r="D107" s="47"/>
      <c r="E107" s="47">
        <v>22</v>
      </c>
      <c r="F107" s="47"/>
      <c r="G107" s="47"/>
      <c r="H107" s="47"/>
      <c r="I107" s="47"/>
      <c r="J107" s="47">
        <v>1</v>
      </c>
      <c r="K107" s="47"/>
      <c r="L107" s="47"/>
      <c r="M107" s="47"/>
      <c r="N107" s="47"/>
      <c r="O107" s="47"/>
      <c r="P107" s="47"/>
      <c r="Q107" s="47"/>
      <c r="R107" s="47">
        <v>33</v>
      </c>
      <c r="T107" s="31"/>
      <c r="U107" s="29"/>
      <c r="V107" s="31"/>
    </row>
    <row r="108" spans="1:22" s="30" customFormat="1" x14ac:dyDescent="0.2">
      <c r="A108" s="45" t="s">
        <v>287</v>
      </c>
      <c r="B108" s="47">
        <v>28</v>
      </c>
      <c r="C108" s="47">
        <v>7</v>
      </c>
      <c r="D108" s="47"/>
      <c r="E108" s="47">
        <v>93</v>
      </c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>
        <v>128</v>
      </c>
      <c r="T108" s="31">
        <v>256</v>
      </c>
      <c r="U108" s="29">
        <v>128</v>
      </c>
      <c r="V108" s="31">
        <v>0</v>
      </c>
    </row>
    <row r="109" spans="1:22" s="30" customFormat="1" x14ac:dyDescent="0.2">
      <c r="A109" s="44" t="s">
        <v>18</v>
      </c>
      <c r="B109" s="38">
        <v>37</v>
      </c>
      <c r="C109" s="38">
        <v>10</v>
      </c>
      <c r="D109" s="38">
        <v>0</v>
      </c>
      <c r="E109" s="38">
        <v>0</v>
      </c>
      <c r="F109" s="38">
        <v>0</v>
      </c>
      <c r="G109" s="38">
        <v>5</v>
      </c>
      <c r="H109" s="38">
        <v>0</v>
      </c>
      <c r="I109" s="38">
        <v>0</v>
      </c>
      <c r="J109" s="38">
        <v>1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53</v>
      </c>
      <c r="T109" s="31">
        <v>106</v>
      </c>
      <c r="U109" s="29">
        <v>53</v>
      </c>
      <c r="V109" s="31">
        <v>0</v>
      </c>
    </row>
    <row r="110" spans="1:22" s="33" customFormat="1" x14ac:dyDescent="0.2">
      <c r="A110" s="45" t="s">
        <v>238</v>
      </c>
      <c r="B110" s="46">
        <v>20</v>
      </c>
      <c r="C110" s="46">
        <v>9</v>
      </c>
      <c r="D110" s="46"/>
      <c r="E110" s="46"/>
      <c r="F110" s="46"/>
      <c r="G110" s="46">
        <v>2</v>
      </c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7">
        <v>31</v>
      </c>
      <c r="T110" s="31">
        <v>62</v>
      </c>
      <c r="U110" s="29">
        <v>31</v>
      </c>
      <c r="V110" s="31">
        <v>0</v>
      </c>
    </row>
    <row r="111" spans="1:22" s="33" customFormat="1" x14ac:dyDescent="0.2">
      <c r="A111" s="45" t="s">
        <v>239</v>
      </c>
      <c r="B111" s="46">
        <v>17</v>
      </c>
      <c r="C111" s="46">
        <v>1</v>
      </c>
      <c r="D111" s="46"/>
      <c r="E111" s="46"/>
      <c r="F111" s="46"/>
      <c r="G111" s="46">
        <v>3</v>
      </c>
      <c r="H111" s="46"/>
      <c r="I111" s="46"/>
      <c r="J111" s="46">
        <v>1</v>
      </c>
      <c r="K111" s="46"/>
      <c r="L111" s="46"/>
      <c r="M111" s="46"/>
      <c r="N111" s="46"/>
      <c r="O111" s="46"/>
      <c r="P111" s="46"/>
      <c r="Q111" s="46"/>
      <c r="R111" s="47">
        <v>22</v>
      </c>
      <c r="T111" s="31">
        <v>44</v>
      </c>
      <c r="U111" s="29">
        <v>22</v>
      </c>
      <c r="V111" s="31">
        <v>0</v>
      </c>
    </row>
    <row r="112" spans="1:22" s="33" customFormat="1" x14ac:dyDescent="0.2">
      <c r="A112" s="44" t="s">
        <v>17</v>
      </c>
      <c r="B112" s="38">
        <v>43</v>
      </c>
      <c r="C112" s="38">
        <v>26</v>
      </c>
      <c r="D112" s="38">
        <v>1</v>
      </c>
      <c r="E112" s="38">
        <v>86</v>
      </c>
      <c r="F112" s="38">
        <v>0</v>
      </c>
      <c r="G112" s="38">
        <v>4</v>
      </c>
      <c r="H112" s="38">
        <v>0</v>
      </c>
      <c r="I112" s="38">
        <v>1</v>
      </c>
      <c r="J112" s="38">
        <v>22</v>
      </c>
      <c r="K112" s="38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38">
        <v>0</v>
      </c>
      <c r="R112" s="38">
        <v>183</v>
      </c>
      <c r="T112" s="31">
        <v>366</v>
      </c>
      <c r="U112" s="29">
        <v>183</v>
      </c>
      <c r="V112" s="31">
        <v>0</v>
      </c>
    </row>
    <row r="113" spans="1:22" s="33" customFormat="1" x14ac:dyDescent="0.2">
      <c r="A113" s="45" t="s">
        <v>289</v>
      </c>
      <c r="B113" s="47">
        <v>5</v>
      </c>
      <c r="C113" s="47"/>
      <c r="D113" s="47">
        <v>1</v>
      </c>
      <c r="E113" s="47"/>
      <c r="F113" s="47"/>
      <c r="G113" s="47"/>
      <c r="H113" s="47"/>
      <c r="I113" s="47"/>
      <c r="J113" s="47">
        <v>3</v>
      </c>
      <c r="K113" s="47"/>
      <c r="L113" s="47"/>
      <c r="M113" s="47"/>
      <c r="N113" s="47"/>
      <c r="O113" s="47"/>
      <c r="P113" s="47"/>
      <c r="Q113" s="47"/>
      <c r="R113" s="47">
        <v>9</v>
      </c>
      <c r="T113" s="31">
        <v>18</v>
      </c>
      <c r="U113" s="29">
        <v>9</v>
      </c>
      <c r="V113" s="31">
        <v>0</v>
      </c>
    </row>
    <row r="114" spans="1:22" s="29" customFormat="1" x14ac:dyDescent="0.2">
      <c r="A114" s="45" t="s">
        <v>272</v>
      </c>
      <c r="B114" s="47">
        <v>8</v>
      </c>
      <c r="C114" s="47">
        <v>5</v>
      </c>
      <c r="D114" s="47" t="s">
        <v>1</v>
      </c>
      <c r="E114" s="47">
        <v>37</v>
      </c>
      <c r="F114" s="47"/>
      <c r="G114" s="47">
        <v>1</v>
      </c>
      <c r="H114" s="47"/>
      <c r="I114" s="47"/>
      <c r="J114" s="47">
        <v>6</v>
      </c>
      <c r="K114" s="47"/>
      <c r="L114" s="47"/>
      <c r="M114" s="47"/>
      <c r="N114" s="47"/>
      <c r="O114" s="47"/>
      <c r="P114" s="47"/>
      <c r="Q114" s="47"/>
      <c r="R114" s="47">
        <v>57</v>
      </c>
      <c r="T114" s="31">
        <v>114</v>
      </c>
      <c r="U114" s="29">
        <v>57</v>
      </c>
      <c r="V114" s="31">
        <v>0</v>
      </c>
    </row>
    <row r="115" spans="1:22" s="33" customFormat="1" x14ac:dyDescent="0.2">
      <c r="A115" s="45" t="s">
        <v>288</v>
      </c>
      <c r="B115" s="47">
        <v>8</v>
      </c>
      <c r="C115" s="47">
        <v>3</v>
      </c>
      <c r="D115" s="47"/>
      <c r="E115" s="47">
        <v>11</v>
      </c>
      <c r="F115" s="47"/>
      <c r="G115" s="47" t="s">
        <v>1</v>
      </c>
      <c r="H115" s="47"/>
      <c r="I115" s="47">
        <v>1</v>
      </c>
      <c r="J115" s="47">
        <v>3</v>
      </c>
      <c r="K115" s="47"/>
      <c r="L115" s="47"/>
      <c r="M115" s="47"/>
      <c r="N115" s="47"/>
      <c r="O115" s="47"/>
      <c r="P115" s="47"/>
      <c r="Q115" s="47"/>
      <c r="R115" s="47">
        <v>26</v>
      </c>
      <c r="T115" s="31">
        <v>52</v>
      </c>
      <c r="U115" s="29">
        <v>26</v>
      </c>
      <c r="V115" s="31">
        <v>0</v>
      </c>
    </row>
    <row r="116" spans="1:22" s="30" customFormat="1" x14ac:dyDescent="0.2">
      <c r="A116" s="45" t="s">
        <v>240</v>
      </c>
      <c r="B116" s="47">
        <v>5</v>
      </c>
      <c r="C116" s="47">
        <v>3</v>
      </c>
      <c r="D116" s="47"/>
      <c r="E116" s="47">
        <v>19</v>
      </c>
      <c r="F116" s="47"/>
      <c r="G116" s="47">
        <v>2</v>
      </c>
      <c r="H116" s="47"/>
      <c r="I116" s="47"/>
      <c r="J116" s="47">
        <v>7</v>
      </c>
      <c r="K116" s="47"/>
      <c r="L116" s="47"/>
      <c r="M116" s="47"/>
      <c r="N116" s="47"/>
      <c r="O116" s="47"/>
      <c r="P116" s="47"/>
      <c r="Q116" s="47"/>
      <c r="R116" s="47">
        <v>36</v>
      </c>
      <c r="T116" s="31">
        <v>72</v>
      </c>
      <c r="U116" s="29">
        <v>36</v>
      </c>
      <c r="V116" s="31">
        <v>0</v>
      </c>
    </row>
    <row r="117" spans="1:22" s="30" customFormat="1" x14ac:dyDescent="0.2">
      <c r="A117" s="45" t="s">
        <v>241</v>
      </c>
      <c r="B117" s="47">
        <v>17</v>
      </c>
      <c r="C117" s="47">
        <v>15</v>
      </c>
      <c r="D117" s="47" t="s">
        <v>1</v>
      </c>
      <c r="E117" s="47">
        <v>19</v>
      </c>
      <c r="F117" s="47"/>
      <c r="G117" s="47">
        <v>1</v>
      </c>
      <c r="H117" s="47"/>
      <c r="I117" s="47"/>
      <c r="J117" s="47">
        <v>3</v>
      </c>
      <c r="K117" s="47"/>
      <c r="L117" s="47"/>
      <c r="M117" s="47"/>
      <c r="N117" s="47"/>
      <c r="O117" s="47"/>
      <c r="P117" s="47"/>
      <c r="Q117" s="47"/>
      <c r="R117" s="47">
        <v>55</v>
      </c>
      <c r="T117" s="31">
        <v>110</v>
      </c>
      <c r="U117" s="29">
        <v>55</v>
      </c>
      <c r="V117" s="31">
        <v>0</v>
      </c>
    </row>
    <row r="118" spans="1:22" s="30" customFormat="1" x14ac:dyDescent="0.2">
      <c r="A118" s="44" t="s">
        <v>16</v>
      </c>
      <c r="B118" s="38">
        <v>3</v>
      </c>
      <c r="C118" s="38">
        <v>72</v>
      </c>
      <c r="D118" s="38">
        <v>0</v>
      </c>
      <c r="E118" s="38">
        <v>81</v>
      </c>
      <c r="F118" s="38">
        <v>0</v>
      </c>
      <c r="G118" s="38">
        <v>1</v>
      </c>
      <c r="H118" s="38">
        <v>0</v>
      </c>
      <c r="I118" s="38">
        <v>6</v>
      </c>
      <c r="J118" s="38">
        <v>1</v>
      </c>
      <c r="K118" s="38">
        <v>0</v>
      </c>
      <c r="L118" s="38">
        <v>4</v>
      </c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168</v>
      </c>
      <c r="T118" s="31">
        <v>336</v>
      </c>
      <c r="U118" s="29">
        <v>168</v>
      </c>
      <c r="V118" s="31">
        <v>0</v>
      </c>
    </row>
    <row r="119" spans="1:22" s="30" customFormat="1" x14ac:dyDescent="0.2">
      <c r="A119" s="45" t="s">
        <v>221</v>
      </c>
      <c r="B119" s="47">
        <v>1</v>
      </c>
      <c r="C119" s="47"/>
      <c r="D119" s="47"/>
      <c r="E119" s="47">
        <v>8</v>
      </c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>
        <v>9</v>
      </c>
      <c r="T119" s="31">
        <v>18</v>
      </c>
      <c r="U119" s="29">
        <v>9</v>
      </c>
      <c r="V119" s="31">
        <v>0</v>
      </c>
    </row>
    <row r="120" spans="1:22" s="30" customFormat="1" x14ac:dyDescent="0.2">
      <c r="A120" s="45" t="s">
        <v>200</v>
      </c>
      <c r="B120" s="47"/>
      <c r="C120" s="47">
        <v>26</v>
      </c>
      <c r="D120" s="47"/>
      <c r="E120" s="47">
        <v>29</v>
      </c>
      <c r="F120" s="47"/>
      <c r="G120" s="47"/>
      <c r="H120" s="47"/>
      <c r="I120" s="47">
        <v>2</v>
      </c>
      <c r="J120" s="47"/>
      <c r="K120" s="47"/>
      <c r="L120" s="47">
        <v>1</v>
      </c>
      <c r="M120" s="47"/>
      <c r="N120" s="47"/>
      <c r="O120" s="47"/>
      <c r="P120" s="47"/>
      <c r="Q120" s="47"/>
      <c r="R120" s="47">
        <v>58</v>
      </c>
      <c r="T120" s="31"/>
      <c r="U120" s="29"/>
      <c r="V120" s="31"/>
    </row>
    <row r="121" spans="1:22" s="30" customFormat="1" x14ac:dyDescent="0.2">
      <c r="A121" s="45" t="s">
        <v>204</v>
      </c>
      <c r="B121" s="47">
        <v>1</v>
      </c>
      <c r="C121" s="47"/>
      <c r="D121" s="47"/>
      <c r="E121" s="47">
        <v>7</v>
      </c>
      <c r="F121" s="47"/>
      <c r="G121" s="47">
        <v>1</v>
      </c>
      <c r="H121" s="47"/>
      <c r="I121" s="47">
        <v>1</v>
      </c>
      <c r="J121" s="47"/>
      <c r="K121" s="47"/>
      <c r="L121" s="47">
        <v>1</v>
      </c>
      <c r="M121" s="47"/>
      <c r="N121" s="47"/>
      <c r="O121" s="47"/>
      <c r="P121" s="47"/>
      <c r="Q121" s="47"/>
      <c r="R121" s="47">
        <v>11</v>
      </c>
      <c r="T121" s="31">
        <v>22</v>
      </c>
      <c r="U121" s="29">
        <v>11</v>
      </c>
      <c r="V121" s="31">
        <v>0</v>
      </c>
    </row>
    <row r="122" spans="1:22" s="30" customFormat="1" x14ac:dyDescent="0.2">
      <c r="A122" s="45" t="s">
        <v>201</v>
      </c>
      <c r="B122" s="47">
        <v>1</v>
      </c>
      <c r="C122" s="47">
        <v>46</v>
      </c>
      <c r="D122" s="47"/>
      <c r="E122" s="47">
        <v>37</v>
      </c>
      <c r="F122" s="47"/>
      <c r="G122" s="47"/>
      <c r="H122" s="47"/>
      <c r="I122" s="47">
        <v>3</v>
      </c>
      <c r="J122" s="47">
        <v>1</v>
      </c>
      <c r="K122" s="47"/>
      <c r="L122" s="47">
        <v>2</v>
      </c>
      <c r="M122" s="47"/>
      <c r="N122" s="47"/>
      <c r="O122" s="47"/>
      <c r="P122" s="47"/>
      <c r="Q122" s="47"/>
      <c r="R122" s="47">
        <v>90</v>
      </c>
      <c r="T122" s="31"/>
      <c r="U122" s="29"/>
      <c r="V122" s="31"/>
    </row>
    <row r="123" spans="1:22" s="30" customFormat="1" x14ac:dyDescent="0.2">
      <c r="A123" s="42" t="s">
        <v>210</v>
      </c>
      <c r="B123" s="43">
        <v>427</v>
      </c>
      <c r="C123" s="43">
        <v>1165</v>
      </c>
      <c r="D123" s="43">
        <v>13</v>
      </c>
      <c r="E123" s="43">
        <v>1194</v>
      </c>
      <c r="F123" s="43">
        <v>0</v>
      </c>
      <c r="G123" s="43">
        <v>33</v>
      </c>
      <c r="H123" s="43">
        <v>3</v>
      </c>
      <c r="I123" s="43">
        <v>51</v>
      </c>
      <c r="J123" s="43">
        <v>63</v>
      </c>
      <c r="K123" s="43">
        <v>0</v>
      </c>
      <c r="L123" s="43">
        <v>8</v>
      </c>
      <c r="M123" s="43">
        <v>13</v>
      </c>
      <c r="N123" s="43">
        <v>2</v>
      </c>
      <c r="O123" s="43">
        <v>0</v>
      </c>
      <c r="P123" s="43">
        <v>772</v>
      </c>
      <c r="Q123" s="43">
        <v>0</v>
      </c>
      <c r="R123" s="43">
        <v>3744</v>
      </c>
      <c r="T123" s="31" t="s">
        <v>1</v>
      </c>
      <c r="U123" s="29" t="s">
        <v>1</v>
      </c>
      <c r="V123" s="31" t="s">
        <v>1</v>
      </c>
    </row>
    <row r="124" spans="1:22" s="30" customFormat="1" x14ac:dyDescent="0.2">
      <c r="A124" s="44" t="s">
        <v>15</v>
      </c>
      <c r="B124" s="38">
        <v>72</v>
      </c>
      <c r="C124" s="38">
        <v>76</v>
      </c>
      <c r="D124" s="38">
        <v>1</v>
      </c>
      <c r="E124" s="38">
        <v>139</v>
      </c>
      <c r="F124" s="38">
        <v>0</v>
      </c>
      <c r="G124" s="38">
        <v>3</v>
      </c>
      <c r="H124" s="38">
        <v>0</v>
      </c>
      <c r="I124" s="38">
        <v>0</v>
      </c>
      <c r="J124" s="38">
        <v>11</v>
      </c>
      <c r="K124" s="38">
        <v>0</v>
      </c>
      <c r="L124" s="38">
        <v>0</v>
      </c>
      <c r="M124" s="38">
        <v>10</v>
      </c>
      <c r="N124" s="38">
        <v>0</v>
      </c>
      <c r="O124" s="38">
        <v>0</v>
      </c>
      <c r="P124" s="38">
        <v>10</v>
      </c>
      <c r="Q124" s="38">
        <v>0</v>
      </c>
      <c r="R124" s="38">
        <v>322</v>
      </c>
      <c r="T124" s="31">
        <v>644</v>
      </c>
      <c r="U124" s="29">
        <v>322</v>
      </c>
      <c r="V124" s="31">
        <v>0</v>
      </c>
    </row>
    <row r="125" spans="1:22" s="33" customFormat="1" x14ac:dyDescent="0.2">
      <c r="A125" s="45" t="s">
        <v>236</v>
      </c>
      <c r="B125" s="46">
        <v>8</v>
      </c>
      <c r="C125" s="46">
        <v>3</v>
      </c>
      <c r="D125" s="46"/>
      <c r="E125" s="46">
        <v>48</v>
      </c>
      <c r="F125" s="46"/>
      <c r="G125" s="46">
        <v>1</v>
      </c>
      <c r="H125" s="46"/>
      <c r="I125" s="46"/>
      <c r="J125" s="46">
        <v>7</v>
      </c>
      <c r="K125" s="46"/>
      <c r="L125" s="46"/>
      <c r="M125" s="46"/>
      <c r="N125" s="46"/>
      <c r="O125" s="46"/>
      <c r="P125" s="46">
        <v>1</v>
      </c>
      <c r="Q125" s="46"/>
      <c r="R125" s="47">
        <v>68</v>
      </c>
      <c r="T125" s="31">
        <v>136</v>
      </c>
      <c r="U125" s="29">
        <v>68</v>
      </c>
      <c r="V125" s="31">
        <v>0</v>
      </c>
    </row>
    <row r="126" spans="1:22" s="33" customFormat="1" x14ac:dyDescent="0.2">
      <c r="A126" s="45" t="s">
        <v>194</v>
      </c>
      <c r="B126" s="46">
        <v>4</v>
      </c>
      <c r="C126" s="46">
        <v>9</v>
      </c>
      <c r="D126" s="46"/>
      <c r="E126" s="46">
        <v>2</v>
      </c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7">
        <v>15</v>
      </c>
      <c r="T126" s="31"/>
      <c r="U126" s="29"/>
      <c r="V126" s="31"/>
    </row>
    <row r="127" spans="1:22" s="33" customFormat="1" x14ac:dyDescent="0.2">
      <c r="A127" s="45" t="s">
        <v>242</v>
      </c>
      <c r="B127" s="46">
        <v>7</v>
      </c>
      <c r="C127" s="46"/>
      <c r="D127" s="46"/>
      <c r="E127" s="46">
        <v>3</v>
      </c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7">
        <v>10</v>
      </c>
      <c r="T127" s="31">
        <v>20</v>
      </c>
      <c r="U127" s="29">
        <v>10</v>
      </c>
      <c r="V127" s="31">
        <v>0</v>
      </c>
    </row>
    <row r="128" spans="1:22" s="30" customFormat="1" x14ac:dyDescent="0.2">
      <c r="A128" s="45" t="s">
        <v>191</v>
      </c>
      <c r="B128" s="46"/>
      <c r="C128" s="46">
        <v>2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7">
        <v>2</v>
      </c>
      <c r="T128" s="31">
        <v>4</v>
      </c>
      <c r="U128" s="29">
        <v>2</v>
      </c>
      <c r="V128" s="31">
        <v>0</v>
      </c>
    </row>
    <row r="129" spans="1:22" s="30" customFormat="1" x14ac:dyDescent="0.2">
      <c r="A129" s="45" t="s">
        <v>243</v>
      </c>
      <c r="B129" s="46">
        <v>11</v>
      </c>
      <c r="C129" s="46">
        <v>4</v>
      </c>
      <c r="D129" s="46">
        <v>1</v>
      </c>
      <c r="E129" s="46">
        <v>1</v>
      </c>
      <c r="F129" s="46"/>
      <c r="G129" s="46"/>
      <c r="H129" s="46"/>
      <c r="I129" s="46"/>
      <c r="J129" s="46">
        <v>2</v>
      </c>
      <c r="K129" s="46"/>
      <c r="L129" s="46"/>
      <c r="M129" s="46"/>
      <c r="N129" s="46"/>
      <c r="O129" s="46"/>
      <c r="P129" s="46"/>
      <c r="Q129" s="46"/>
      <c r="R129" s="47">
        <v>19</v>
      </c>
      <c r="T129" s="31"/>
      <c r="U129" s="29"/>
      <c r="V129" s="31"/>
    </row>
    <row r="130" spans="1:22" s="30" customFormat="1" x14ac:dyDescent="0.2">
      <c r="A130" s="45" t="s">
        <v>195</v>
      </c>
      <c r="B130" s="46">
        <v>5</v>
      </c>
      <c r="C130" s="46">
        <v>13</v>
      </c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7">
        <v>18</v>
      </c>
      <c r="T130" s="31">
        <v>36</v>
      </c>
      <c r="U130" s="29">
        <v>18</v>
      </c>
      <c r="V130" s="31">
        <v>0</v>
      </c>
    </row>
    <row r="131" spans="1:22" s="30" customFormat="1" x14ac:dyDescent="0.2">
      <c r="A131" s="45" t="s">
        <v>216</v>
      </c>
      <c r="B131" s="46">
        <v>2</v>
      </c>
      <c r="C131" s="46"/>
      <c r="D131" s="46"/>
      <c r="E131" s="46">
        <v>4</v>
      </c>
      <c r="F131" s="46"/>
      <c r="G131" s="46">
        <v>1</v>
      </c>
      <c r="H131" s="46"/>
      <c r="I131" s="46"/>
      <c r="J131" s="46"/>
      <c r="K131" s="46"/>
      <c r="L131" s="46"/>
      <c r="M131" s="46"/>
      <c r="N131" s="46"/>
      <c r="O131" s="46"/>
      <c r="P131" s="46">
        <v>4</v>
      </c>
      <c r="Q131" s="46"/>
      <c r="R131" s="47">
        <v>11</v>
      </c>
      <c r="T131" s="31"/>
      <c r="U131" s="29"/>
      <c r="V131" s="31"/>
    </row>
    <row r="132" spans="1:22" s="30" customFormat="1" x14ac:dyDescent="0.2">
      <c r="A132" s="45" t="s">
        <v>184</v>
      </c>
      <c r="B132" s="46">
        <v>18</v>
      </c>
      <c r="C132" s="46">
        <v>24</v>
      </c>
      <c r="D132" s="46"/>
      <c r="E132" s="46">
        <v>45</v>
      </c>
      <c r="F132" s="46"/>
      <c r="G132" s="46" t="s">
        <v>1</v>
      </c>
      <c r="H132" s="46"/>
      <c r="I132" s="46"/>
      <c r="J132" s="46">
        <v>2</v>
      </c>
      <c r="K132" s="46"/>
      <c r="L132" s="46"/>
      <c r="M132" s="46"/>
      <c r="N132" s="46"/>
      <c r="O132" s="46"/>
      <c r="P132" s="46">
        <v>2</v>
      </c>
      <c r="Q132" s="46"/>
      <c r="R132" s="47">
        <v>91</v>
      </c>
      <c r="T132" s="31">
        <v>182</v>
      </c>
      <c r="U132" s="29">
        <v>91</v>
      </c>
      <c r="V132" s="31">
        <v>0</v>
      </c>
    </row>
    <row r="133" spans="1:22" s="30" customFormat="1" x14ac:dyDescent="0.2">
      <c r="A133" s="45" t="s">
        <v>228</v>
      </c>
      <c r="B133" s="46">
        <v>4</v>
      </c>
      <c r="C133" s="46">
        <v>8</v>
      </c>
      <c r="D133" s="46"/>
      <c r="E133" s="46"/>
      <c r="F133" s="46"/>
      <c r="G133" s="46">
        <v>1</v>
      </c>
      <c r="H133" s="46"/>
      <c r="I133" s="46"/>
      <c r="J133" s="46"/>
      <c r="K133" s="46"/>
      <c r="L133" s="46"/>
      <c r="M133" s="46"/>
      <c r="N133" s="46"/>
      <c r="O133" s="46"/>
      <c r="P133" s="46">
        <v>3</v>
      </c>
      <c r="Q133" s="46"/>
      <c r="R133" s="47">
        <v>16</v>
      </c>
      <c r="T133" s="31">
        <v>32</v>
      </c>
      <c r="U133" s="29">
        <v>16</v>
      </c>
      <c r="V133" s="31">
        <v>0</v>
      </c>
    </row>
    <row r="134" spans="1:22" s="30" customFormat="1" x14ac:dyDescent="0.2">
      <c r="A134" s="45" t="s">
        <v>234</v>
      </c>
      <c r="B134" s="46">
        <v>13</v>
      </c>
      <c r="C134" s="46">
        <v>13</v>
      </c>
      <c r="D134" s="46"/>
      <c r="E134" s="46">
        <v>36</v>
      </c>
      <c r="F134" s="46"/>
      <c r="G134" s="46"/>
      <c r="H134" s="46"/>
      <c r="I134" s="46"/>
      <c r="J134" s="46"/>
      <c r="K134" s="46"/>
      <c r="L134" s="46"/>
      <c r="M134" s="46">
        <v>10</v>
      </c>
      <c r="N134" s="46"/>
      <c r="O134" s="46"/>
      <c r="P134" s="46"/>
      <c r="Q134" s="46"/>
      <c r="R134" s="47">
        <v>72</v>
      </c>
      <c r="T134" s="31">
        <v>144</v>
      </c>
      <c r="U134" s="29">
        <v>72</v>
      </c>
      <c r="V134" s="31">
        <v>0</v>
      </c>
    </row>
    <row r="135" spans="1:22" s="33" customFormat="1" x14ac:dyDescent="0.2">
      <c r="A135" s="44" t="s">
        <v>14</v>
      </c>
      <c r="B135" s="38">
        <v>77</v>
      </c>
      <c r="C135" s="38">
        <v>77</v>
      </c>
      <c r="D135" s="38">
        <v>0</v>
      </c>
      <c r="E135" s="38">
        <v>120</v>
      </c>
      <c r="F135" s="38">
        <v>0</v>
      </c>
      <c r="G135" s="38">
        <v>0</v>
      </c>
      <c r="H135" s="38">
        <v>0</v>
      </c>
      <c r="I135" s="38">
        <v>0</v>
      </c>
      <c r="J135" s="38">
        <v>9</v>
      </c>
      <c r="K135" s="38">
        <v>0</v>
      </c>
      <c r="L135" s="38">
        <v>0</v>
      </c>
      <c r="M135" s="38">
        <v>0</v>
      </c>
      <c r="N135" s="38">
        <v>0</v>
      </c>
      <c r="O135" s="38">
        <v>0</v>
      </c>
      <c r="P135" s="38">
        <v>11</v>
      </c>
      <c r="Q135" s="38">
        <v>0</v>
      </c>
      <c r="R135" s="38">
        <v>294</v>
      </c>
      <c r="T135" s="31">
        <v>588</v>
      </c>
      <c r="U135" s="29">
        <v>294</v>
      </c>
      <c r="V135" s="31">
        <v>0</v>
      </c>
    </row>
    <row r="136" spans="1:22" s="30" customFormat="1" x14ac:dyDescent="0.2">
      <c r="A136" s="45" t="s">
        <v>194</v>
      </c>
      <c r="B136" s="46">
        <v>15</v>
      </c>
      <c r="C136" s="46">
        <v>13</v>
      </c>
      <c r="D136" s="46"/>
      <c r="E136" s="46">
        <v>17</v>
      </c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7">
        <v>45</v>
      </c>
      <c r="T136" s="31">
        <v>90</v>
      </c>
      <c r="U136" s="29">
        <v>45</v>
      </c>
      <c r="V136" s="31">
        <v>0</v>
      </c>
    </row>
    <row r="137" spans="1:22" s="30" customFormat="1" x14ac:dyDescent="0.2">
      <c r="A137" s="45" t="s">
        <v>213</v>
      </c>
      <c r="B137" s="46">
        <v>2</v>
      </c>
      <c r="C137" s="46"/>
      <c r="D137" s="46"/>
      <c r="E137" s="46">
        <v>7</v>
      </c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>
        <v>1</v>
      </c>
      <c r="Q137" s="46"/>
      <c r="R137" s="47">
        <v>10</v>
      </c>
      <c r="T137" s="31"/>
      <c r="U137" s="29"/>
      <c r="V137" s="31"/>
    </row>
    <row r="138" spans="1:22" s="30" customFormat="1" x14ac:dyDescent="0.2">
      <c r="A138" s="45" t="s">
        <v>195</v>
      </c>
      <c r="B138" s="46"/>
      <c r="C138" s="46">
        <v>20</v>
      </c>
      <c r="D138" s="46"/>
      <c r="E138" s="46">
        <v>8</v>
      </c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7">
        <v>28</v>
      </c>
      <c r="T138" s="31"/>
      <c r="U138" s="29"/>
      <c r="V138" s="31"/>
    </row>
    <row r="139" spans="1:22" s="30" customFormat="1" x14ac:dyDescent="0.2">
      <c r="A139" s="45" t="s">
        <v>216</v>
      </c>
      <c r="B139" s="46">
        <v>2</v>
      </c>
      <c r="C139" s="46"/>
      <c r="D139" s="46"/>
      <c r="E139" s="46">
        <v>14</v>
      </c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>
        <v>2</v>
      </c>
      <c r="Q139" s="46"/>
      <c r="R139" s="47">
        <v>18</v>
      </c>
      <c r="T139" s="31">
        <v>36</v>
      </c>
      <c r="U139" s="29">
        <v>18</v>
      </c>
      <c r="V139" s="31">
        <v>0</v>
      </c>
    </row>
    <row r="140" spans="1:22" s="30" customFormat="1" x14ac:dyDescent="0.2">
      <c r="A140" s="45" t="s">
        <v>184</v>
      </c>
      <c r="B140" s="46">
        <v>28</v>
      </c>
      <c r="C140" s="46">
        <v>8</v>
      </c>
      <c r="D140" s="46"/>
      <c r="E140" s="46">
        <v>26</v>
      </c>
      <c r="F140" s="46"/>
      <c r="G140" s="46"/>
      <c r="H140" s="46"/>
      <c r="I140" s="46"/>
      <c r="J140" s="46">
        <v>8</v>
      </c>
      <c r="K140" s="46"/>
      <c r="L140" s="46"/>
      <c r="M140" s="46"/>
      <c r="N140" s="46"/>
      <c r="O140" s="46"/>
      <c r="P140" s="46">
        <v>2</v>
      </c>
      <c r="Q140" s="46"/>
      <c r="R140" s="47">
        <v>72</v>
      </c>
      <c r="T140" s="31">
        <v>144</v>
      </c>
      <c r="U140" s="29">
        <v>72</v>
      </c>
      <c r="V140" s="31">
        <v>0</v>
      </c>
    </row>
    <row r="141" spans="1:22" s="30" customFormat="1" x14ac:dyDescent="0.2">
      <c r="A141" s="45" t="s">
        <v>196</v>
      </c>
      <c r="B141" s="46"/>
      <c r="C141" s="46">
        <v>10</v>
      </c>
      <c r="D141" s="46"/>
      <c r="E141" s="46">
        <v>2</v>
      </c>
      <c r="F141" s="46"/>
      <c r="G141" s="46"/>
      <c r="H141" s="46"/>
      <c r="I141" s="46"/>
      <c r="J141" s="46">
        <v>1</v>
      </c>
      <c r="K141" s="46"/>
      <c r="L141" s="46"/>
      <c r="M141" s="46"/>
      <c r="N141" s="46"/>
      <c r="O141" s="46"/>
      <c r="P141" s="46"/>
      <c r="Q141" s="46"/>
      <c r="R141" s="47">
        <v>13</v>
      </c>
      <c r="T141" s="31"/>
      <c r="U141" s="29"/>
      <c r="V141" s="31"/>
    </row>
    <row r="142" spans="1:22" s="30" customFormat="1" x14ac:dyDescent="0.2">
      <c r="A142" s="45" t="s">
        <v>214</v>
      </c>
      <c r="B142" s="46">
        <v>3</v>
      </c>
      <c r="C142" s="46"/>
      <c r="D142" s="46"/>
      <c r="E142" s="46">
        <v>9</v>
      </c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7">
        <v>12</v>
      </c>
      <c r="T142" s="31">
        <v>24</v>
      </c>
      <c r="U142" s="29">
        <v>12</v>
      </c>
      <c r="V142" s="31">
        <v>0</v>
      </c>
    </row>
    <row r="143" spans="1:22" s="30" customFormat="1" x14ac:dyDescent="0.2">
      <c r="A143" s="45" t="s">
        <v>230</v>
      </c>
      <c r="B143" s="46">
        <v>2</v>
      </c>
      <c r="C143" s="46">
        <v>13</v>
      </c>
      <c r="D143" s="46"/>
      <c r="E143" s="46">
        <v>6</v>
      </c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>
        <v>5</v>
      </c>
      <c r="Q143" s="46"/>
      <c r="R143" s="47">
        <v>26</v>
      </c>
      <c r="T143" s="31">
        <v>52</v>
      </c>
      <c r="U143" s="29">
        <v>26</v>
      </c>
      <c r="V143" s="31">
        <v>0</v>
      </c>
    </row>
    <row r="144" spans="1:22" s="30" customFormat="1" x14ac:dyDescent="0.2">
      <c r="A144" s="45" t="s">
        <v>189</v>
      </c>
      <c r="B144" s="46">
        <v>11</v>
      </c>
      <c r="C144" s="46">
        <v>12</v>
      </c>
      <c r="D144" s="46"/>
      <c r="E144" s="46">
        <v>2</v>
      </c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7">
        <v>25</v>
      </c>
      <c r="T144" s="31"/>
      <c r="U144" s="29"/>
      <c r="V144" s="31"/>
    </row>
    <row r="145" spans="1:22" s="30" customFormat="1" x14ac:dyDescent="0.2">
      <c r="A145" s="45" t="s">
        <v>157</v>
      </c>
      <c r="B145" s="46">
        <v>14</v>
      </c>
      <c r="C145" s="46">
        <v>1</v>
      </c>
      <c r="D145" s="46"/>
      <c r="E145" s="46">
        <v>29</v>
      </c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>
        <v>1</v>
      </c>
      <c r="Q145" s="46"/>
      <c r="R145" s="47">
        <v>45</v>
      </c>
      <c r="T145" s="31">
        <v>90</v>
      </c>
      <c r="U145" s="29">
        <v>45</v>
      </c>
      <c r="V145" s="31">
        <v>0</v>
      </c>
    </row>
    <row r="146" spans="1:22" s="30" customFormat="1" x14ac:dyDescent="0.2">
      <c r="A146" s="44" t="s">
        <v>13</v>
      </c>
      <c r="B146" s="38">
        <v>26</v>
      </c>
      <c r="C146" s="38">
        <v>133</v>
      </c>
      <c r="D146" s="38">
        <v>0</v>
      </c>
      <c r="E146" s="38">
        <v>100</v>
      </c>
      <c r="F146" s="38">
        <v>0</v>
      </c>
      <c r="G146" s="38">
        <v>2</v>
      </c>
      <c r="H146" s="38">
        <v>0</v>
      </c>
      <c r="I146" s="38">
        <v>14</v>
      </c>
      <c r="J146" s="38">
        <v>5</v>
      </c>
      <c r="K146" s="38">
        <v>0</v>
      </c>
      <c r="L146" s="38">
        <v>2</v>
      </c>
      <c r="M146" s="38">
        <v>0</v>
      </c>
      <c r="N146" s="38">
        <v>2</v>
      </c>
      <c r="O146" s="38">
        <v>0</v>
      </c>
      <c r="P146" s="38">
        <v>42</v>
      </c>
      <c r="Q146" s="38">
        <v>0</v>
      </c>
      <c r="R146" s="38">
        <v>326</v>
      </c>
      <c r="T146" s="31">
        <v>652</v>
      </c>
      <c r="U146" s="29">
        <v>326</v>
      </c>
      <c r="V146" s="31">
        <v>0</v>
      </c>
    </row>
    <row r="147" spans="1:22" s="30" customFormat="1" x14ac:dyDescent="0.2">
      <c r="A147" s="45" t="s">
        <v>194</v>
      </c>
      <c r="B147" s="46"/>
      <c r="C147" s="46">
        <v>30</v>
      </c>
      <c r="D147" s="46"/>
      <c r="E147" s="46">
        <v>2</v>
      </c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7">
        <v>32</v>
      </c>
      <c r="T147" s="31">
        <v>64</v>
      </c>
      <c r="U147" s="29">
        <v>32</v>
      </c>
      <c r="V147" s="31">
        <v>0</v>
      </c>
    </row>
    <row r="148" spans="1:22" s="30" customFormat="1" x14ac:dyDescent="0.2">
      <c r="A148" s="45" t="s">
        <v>213</v>
      </c>
      <c r="B148" s="46">
        <v>2</v>
      </c>
      <c r="C148" s="46"/>
      <c r="D148" s="46"/>
      <c r="E148" s="46">
        <v>7</v>
      </c>
      <c r="F148" s="46"/>
      <c r="G148" s="46"/>
      <c r="H148" s="46"/>
      <c r="I148" s="46"/>
      <c r="J148" s="46"/>
      <c r="K148" s="46"/>
      <c r="L148" s="46"/>
      <c r="M148" s="46"/>
      <c r="N148" s="46">
        <v>1</v>
      </c>
      <c r="O148" s="46"/>
      <c r="P148" s="46"/>
      <c r="Q148" s="46"/>
      <c r="R148" s="47">
        <v>10</v>
      </c>
      <c r="T148" s="31"/>
      <c r="U148" s="29"/>
      <c r="V148" s="31"/>
    </row>
    <row r="149" spans="1:22" s="30" customFormat="1" x14ac:dyDescent="0.2">
      <c r="A149" s="45" t="s">
        <v>195</v>
      </c>
      <c r="B149" s="46">
        <v>2</v>
      </c>
      <c r="C149" s="46">
        <v>10</v>
      </c>
      <c r="D149" s="46"/>
      <c r="E149" s="46"/>
      <c r="F149" s="46"/>
      <c r="G149" s="46"/>
      <c r="H149" s="46"/>
      <c r="I149" s="46">
        <v>5</v>
      </c>
      <c r="J149" s="46"/>
      <c r="K149" s="46"/>
      <c r="L149" s="46"/>
      <c r="M149" s="46"/>
      <c r="N149" s="46"/>
      <c r="O149" s="46"/>
      <c r="P149" s="46"/>
      <c r="Q149" s="46"/>
      <c r="R149" s="47">
        <v>17</v>
      </c>
      <c r="T149" s="31">
        <v>34</v>
      </c>
      <c r="U149" s="29">
        <v>17</v>
      </c>
      <c r="V149" s="31">
        <v>0</v>
      </c>
    </row>
    <row r="150" spans="1:22" s="30" customFormat="1" x14ac:dyDescent="0.2">
      <c r="A150" s="45" t="s">
        <v>216</v>
      </c>
      <c r="B150" s="46">
        <v>2</v>
      </c>
      <c r="C150" s="46"/>
      <c r="D150" s="46"/>
      <c r="E150" s="46">
        <v>8</v>
      </c>
      <c r="F150" s="46"/>
      <c r="G150" s="46"/>
      <c r="H150" s="46"/>
      <c r="I150" s="46">
        <v>4</v>
      </c>
      <c r="J150" s="46"/>
      <c r="K150" s="46"/>
      <c r="L150" s="46"/>
      <c r="M150" s="46"/>
      <c r="N150" s="46"/>
      <c r="O150" s="46"/>
      <c r="P150" s="46">
        <v>1</v>
      </c>
      <c r="Q150" s="46"/>
      <c r="R150" s="47">
        <v>15</v>
      </c>
      <c r="T150" s="31">
        <v>30</v>
      </c>
      <c r="U150" s="29">
        <v>15</v>
      </c>
      <c r="V150" s="31">
        <v>0</v>
      </c>
    </row>
    <row r="151" spans="1:22" s="30" customFormat="1" x14ac:dyDescent="0.2">
      <c r="A151" s="45" t="s">
        <v>184</v>
      </c>
      <c r="B151" s="46">
        <v>5</v>
      </c>
      <c r="C151" s="46">
        <v>15</v>
      </c>
      <c r="D151" s="46"/>
      <c r="E151" s="46">
        <v>42</v>
      </c>
      <c r="F151" s="46"/>
      <c r="G151" s="46"/>
      <c r="H151" s="46"/>
      <c r="I151" s="46">
        <v>3</v>
      </c>
      <c r="J151" s="46">
        <v>1</v>
      </c>
      <c r="K151" s="46"/>
      <c r="L151" s="46"/>
      <c r="M151" s="46"/>
      <c r="N151" s="46">
        <v>1</v>
      </c>
      <c r="O151" s="46"/>
      <c r="P151" s="46">
        <v>32</v>
      </c>
      <c r="Q151" s="46"/>
      <c r="R151" s="47">
        <v>99</v>
      </c>
      <c r="T151" s="31">
        <v>198</v>
      </c>
      <c r="U151" s="29">
        <v>99</v>
      </c>
      <c r="V151" s="31">
        <v>0</v>
      </c>
    </row>
    <row r="152" spans="1:22" s="30" customFormat="1" x14ac:dyDescent="0.2">
      <c r="A152" s="45" t="s">
        <v>196</v>
      </c>
      <c r="B152" s="46">
        <v>2</v>
      </c>
      <c r="C152" s="46">
        <v>7</v>
      </c>
      <c r="D152" s="46"/>
      <c r="E152" s="46">
        <v>2</v>
      </c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7">
        <v>11</v>
      </c>
      <c r="T152" s="31"/>
      <c r="U152" s="29"/>
      <c r="V152" s="31"/>
    </row>
    <row r="153" spans="1:22" s="30" customFormat="1" x14ac:dyDescent="0.2">
      <c r="A153" s="45" t="s">
        <v>214</v>
      </c>
      <c r="B153" s="46">
        <v>1</v>
      </c>
      <c r="C153" s="46"/>
      <c r="D153" s="46"/>
      <c r="E153" s="46">
        <v>4</v>
      </c>
      <c r="F153" s="46"/>
      <c r="G153" s="46">
        <v>1</v>
      </c>
      <c r="H153" s="46"/>
      <c r="I153" s="46">
        <v>2</v>
      </c>
      <c r="J153" s="46">
        <v>4</v>
      </c>
      <c r="K153" s="46"/>
      <c r="L153" s="46"/>
      <c r="M153" s="46"/>
      <c r="N153" s="46"/>
      <c r="O153" s="46"/>
      <c r="P153" s="46">
        <v>3</v>
      </c>
      <c r="Q153" s="46"/>
      <c r="R153" s="47">
        <v>15</v>
      </c>
      <c r="T153" s="31">
        <v>30</v>
      </c>
      <c r="U153" s="29">
        <v>15</v>
      </c>
      <c r="V153" s="31">
        <v>0</v>
      </c>
    </row>
    <row r="154" spans="1:22" s="30" customFormat="1" x14ac:dyDescent="0.2">
      <c r="A154" s="45" t="s">
        <v>230</v>
      </c>
      <c r="B154" s="46">
        <v>6</v>
      </c>
      <c r="C154" s="46">
        <v>8</v>
      </c>
      <c r="D154" s="46"/>
      <c r="E154" s="46">
        <v>4</v>
      </c>
      <c r="F154" s="46"/>
      <c r="G154" s="46">
        <v>1</v>
      </c>
      <c r="H154" s="46"/>
      <c r="I154" s="46"/>
      <c r="J154" s="46"/>
      <c r="K154" s="46"/>
      <c r="L154" s="46"/>
      <c r="M154" s="46"/>
      <c r="N154" s="46"/>
      <c r="O154" s="46"/>
      <c r="P154" s="46">
        <v>6</v>
      </c>
      <c r="Q154" s="46"/>
      <c r="R154" s="47">
        <v>25</v>
      </c>
      <c r="T154" s="31">
        <v>50</v>
      </c>
      <c r="U154" s="29">
        <v>25</v>
      </c>
      <c r="V154" s="31">
        <v>0</v>
      </c>
    </row>
    <row r="155" spans="1:22" s="30" customFormat="1" x14ac:dyDescent="0.2">
      <c r="A155" s="45" t="s">
        <v>189</v>
      </c>
      <c r="B155" s="46"/>
      <c r="C155" s="46">
        <v>20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7">
        <v>20</v>
      </c>
      <c r="T155" s="31"/>
      <c r="U155" s="29"/>
      <c r="V155" s="31"/>
    </row>
    <row r="156" spans="1:22" s="30" customFormat="1" x14ac:dyDescent="0.2">
      <c r="A156" s="45" t="s">
        <v>157</v>
      </c>
      <c r="B156" s="51">
        <v>6</v>
      </c>
      <c r="C156" s="51">
        <v>43</v>
      </c>
      <c r="D156" s="51">
        <v>0</v>
      </c>
      <c r="E156" s="51">
        <v>31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1">
        <v>2</v>
      </c>
      <c r="M156" s="59">
        <v>0</v>
      </c>
      <c r="N156" s="57">
        <v>0</v>
      </c>
      <c r="O156" s="57">
        <v>0</v>
      </c>
      <c r="P156" s="39">
        <v>0</v>
      </c>
      <c r="Q156" s="57">
        <v>0</v>
      </c>
      <c r="R156" s="47">
        <v>82</v>
      </c>
      <c r="T156" s="31">
        <v>164</v>
      </c>
      <c r="U156" s="29">
        <v>82</v>
      </c>
      <c r="V156" s="31">
        <v>0</v>
      </c>
    </row>
    <row r="157" spans="1:22" s="30" customFormat="1" x14ac:dyDescent="0.2">
      <c r="A157" s="44" t="s">
        <v>5</v>
      </c>
      <c r="B157" s="40">
        <v>15</v>
      </c>
      <c r="C157" s="40">
        <v>57</v>
      </c>
      <c r="D157" s="40">
        <v>2</v>
      </c>
      <c r="E157" s="40">
        <v>21</v>
      </c>
      <c r="F157" s="40">
        <v>0</v>
      </c>
      <c r="G157" s="40">
        <v>7</v>
      </c>
      <c r="H157" s="40">
        <v>0</v>
      </c>
      <c r="I157" s="40">
        <v>13</v>
      </c>
      <c r="J157" s="40">
        <v>2</v>
      </c>
      <c r="K157" s="40">
        <v>0</v>
      </c>
      <c r="L157" s="40">
        <v>0</v>
      </c>
      <c r="M157" s="40">
        <v>0</v>
      </c>
      <c r="N157" s="38">
        <v>0</v>
      </c>
      <c r="O157" s="38">
        <v>0</v>
      </c>
      <c r="P157" s="38">
        <v>54</v>
      </c>
      <c r="Q157" s="38">
        <v>0</v>
      </c>
      <c r="R157" s="38">
        <v>171</v>
      </c>
      <c r="T157" s="31">
        <v>342</v>
      </c>
      <c r="U157" s="29">
        <v>171</v>
      </c>
      <c r="V157" s="31">
        <v>0</v>
      </c>
    </row>
    <row r="158" spans="1:22" s="30" customFormat="1" x14ac:dyDescent="0.2">
      <c r="A158" s="45" t="s">
        <v>81</v>
      </c>
      <c r="B158" s="47">
        <v>1</v>
      </c>
      <c r="C158" s="47">
        <v>27</v>
      </c>
      <c r="D158" s="47"/>
      <c r="E158" s="47">
        <v>21</v>
      </c>
      <c r="F158" s="47"/>
      <c r="G158" s="47">
        <v>1</v>
      </c>
      <c r="H158" s="47"/>
      <c r="I158" s="47">
        <v>2</v>
      </c>
      <c r="J158" s="47"/>
      <c r="K158" s="47"/>
      <c r="L158" s="47"/>
      <c r="M158" s="47"/>
      <c r="N158" s="47"/>
      <c r="O158" s="47"/>
      <c r="P158" s="47">
        <v>28</v>
      </c>
      <c r="Q158" s="47"/>
      <c r="R158" s="47">
        <v>80</v>
      </c>
      <c r="T158" s="31">
        <v>160</v>
      </c>
      <c r="U158" s="29">
        <v>80</v>
      </c>
      <c r="V158" s="31">
        <v>0</v>
      </c>
    </row>
    <row r="159" spans="1:22" s="30" customFormat="1" x14ac:dyDescent="0.2">
      <c r="A159" s="45" t="s">
        <v>290</v>
      </c>
      <c r="B159" s="47">
        <v>8</v>
      </c>
      <c r="C159" s="47">
        <v>17</v>
      </c>
      <c r="D159" s="47">
        <v>2</v>
      </c>
      <c r="E159" s="47"/>
      <c r="F159" s="47"/>
      <c r="G159" s="47"/>
      <c r="H159" s="47"/>
      <c r="I159" s="47">
        <v>1</v>
      </c>
      <c r="J159" s="47">
        <v>2</v>
      </c>
      <c r="K159" s="47"/>
      <c r="L159" s="47"/>
      <c r="M159" s="47"/>
      <c r="N159" s="47"/>
      <c r="O159" s="47"/>
      <c r="P159" s="47">
        <v>14</v>
      </c>
      <c r="Q159" s="47"/>
      <c r="R159" s="47">
        <v>44</v>
      </c>
      <c r="T159" s="31">
        <v>88</v>
      </c>
      <c r="U159" s="29">
        <v>44</v>
      </c>
      <c r="V159" s="31">
        <v>0</v>
      </c>
    </row>
    <row r="160" spans="1:22" s="30" customFormat="1" x14ac:dyDescent="0.2">
      <c r="A160" s="45" t="s">
        <v>244</v>
      </c>
      <c r="B160" s="47">
        <v>4</v>
      </c>
      <c r="C160" s="47">
        <v>7</v>
      </c>
      <c r="D160" s="47"/>
      <c r="E160" s="47"/>
      <c r="F160" s="47"/>
      <c r="G160" s="47">
        <v>2</v>
      </c>
      <c r="H160" s="47"/>
      <c r="I160" s="47">
        <v>8</v>
      </c>
      <c r="J160" s="47"/>
      <c r="K160" s="47"/>
      <c r="L160" s="47"/>
      <c r="M160" s="47"/>
      <c r="N160" s="47"/>
      <c r="O160" s="47"/>
      <c r="P160" s="47">
        <v>3</v>
      </c>
      <c r="Q160" s="47"/>
      <c r="R160" s="47">
        <v>24</v>
      </c>
      <c r="T160" s="31"/>
      <c r="U160" s="29"/>
      <c r="V160" s="31"/>
    </row>
    <row r="161" spans="1:22" s="30" customFormat="1" x14ac:dyDescent="0.2">
      <c r="A161" s="45" t="s">
        <v>245</v>
      </c>
      <c r="B161" s="39">
        <v>2</v>
      </c>
      <c r="C161" s="39">
        <v>5</v>
      </c>
      <c r="D161" s="39">
        <v>0</v>
      </c>
      <c r="E161" s="39">
        <v>0</v>
      </c>
      <c r="F161" s="39">
        <v>0</v>
      </c>
      <c r="G161" s="39">
        <v>4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9</v>
      </c>
      <c r="Q161" s="57">
        <v>0</v>
      </c>
      <c r="R161" s="47">
        <v>20</v>
      </c>
      <c r="T161" s="31">
        <v>40</v>
      </c>
      <c r="U161" s="29">
        <v>20</v>
      </c>
      <c r="V161" s="31">
        <v>0</v>
      </c>
    </row>
    <row r="162" spans="1:22" s="30" customFormat="1" x14ac:dyDescent="0.2">
      <c r="A162" s="45" t="s">
        <v>273</v>
      </c>
      <c r="B162" s="47"/>
      <c r="C162" s="47">
        <v>1</v>
      </c>
      <c r="D162" s="47"/>
      <c r="E162" s="47"/>
      <c r="F162" s="47"/>
      <c r="G162" s="47"/>
      <c r="H162" s="47"/>
      <c r="I162" s="47">
        <v>2</v>
      </c>
      <c r="J162" s="47"/>
      <c r="K162" s="47"/>
      <c r="L162" s="47"/>
      <c r="M162" s="47"/>
      <c r="N162" s="47"/>
      <c r="O162" s="47"/>
      <c r="P162" s="47"/>
      <c r="Q162" s="47"/>
      <c r="R162" s="47">
        <v>3</v>
      </c>
      <c r="T162" s="31">
        <v>6</v>
      </c>
      <c r="U162" s="29">
        <v>3</v>
      </c>
      <c r="V162" s="31">
        <v>0</v>
      </c>
    </row>
    <row r="163" spans="1:22" s="30" customFormat="1" x14ac:dyDescent="0.2">
      <c r="A163" s="44" t="s">
        <v>12</v>
      </c>
      <c r="B163" s="38">
        <v>50</v>
      </c>
      <c r="C163" s="38">
        <v>34</v>
      </c>
      <c r="D163" s="38">
        <v>1</v>
      </c>
      <c r="E163" s="38">
        <v>9</v>
      </c>
      <c r="F163" s="38">
        <v>0</v>
      </c>
      <c r="G163" s="38">
        <v>5</v>
      </c>
      <c r="H163" s="38">
        <v>0</v>
      </c>
      <c r="I163" s="38">
        <v>4</v>
      </c>
      <c r="J163" s="38">
        <v>2</v>
      </c>
      <c r="K163" s="38">
        <v>0</v>
      </c>
      <c r="L163" s="38">
        <v>2</v>
      </c>
      <c r="M163" s="38">
        <v>0</v>
      </c>
      <c r="N163" s="38">
        <v>0</v>
      </c>
      <c r="O163" s="38">
        <v>0</v>
      </c>
      <c r="P163" s="38">
        <v>109</v>
      </c>
      <c r="Q163" s="38">
        <v>0</v>
      </c>
      <c r="R163" s="38">
        <v>216</v>
      </c>
      <c r="T163" s="31">
        <v>432</v>
      </c>
      <c r="U163" s="29">
        <v>216</v>
      </c>
      <c r="V163" s="31">
        <v>0</v>
      </c>
    </row>
    <row r="164" spans="1:22" s="30" customFormat="1" x14ac:dyDescent="0.2">
      <c r="A164" s="45" t="s">
        <v>291</v>
      </c>
      <c r="B164" s="47">
        <v>30</v>
      </c>
      <c r="C164" s="47">
        <v>11</v>
      </c>
      <c r="D164" s="47"/>
      <c r="E164" s="47"/>
      <c r="F164" s="47"/>
      <c r="G164" s="47">
        <v>2</v>
      </c>
      <c r="H164" s="47"/>
      <c r="I164" s="47">
        <v>3</v>
      </c>
      <c r="J164" s="47"/>
      <c r="K164" s="47"/>
      <c r="L164" s="47"/>
      <c r="M164" s="47"/>
      <c r="N164" s="47"/>
      <c r="O164" s="47"/>
      <c r="P164" s="47">
        <v>1</v>
      </c>
      <c r="Q164" s="47"/>
      <c r="R164" s="47">
        <v>47</v>
      </c>
      <c r="T164" s="31">
        <v>94</v>
      </c>
      <c r="U164" s="29">
        <v>47</v>
      </c>
      <c r="V164" s="31"/>
    </row>
    <row r="165" spans="1:22" s="30" customFormat="1" x14ac:dyDescent="0.2">
      <c r="A165" s="45" t="s">
        <v>246</v>
      </c>
      <c r="B165" s="47">
        <v>4</v>
      </c>
      <c r="C165" s="47"/>
      <c r="D165" s="47"/>
      <c r="E165" s="47">
        <v>1</v>
      </c>
      <c r="F165" s="47"/>
      <c r="G165" s="47">
        <v>2</v>
      </c>
      <c r="H165" s="47"/>
      <c r="I165" s="47"/>
      <c r="J165" s="47"/>
      <c r="K165" s="47"/>
      <c r="L165" s="47">
        <v>2</v>
      </c>
      <c r="M165" s="47"/>
      <c r="N165" s="47"/>
      <c r="O165" s="47"/>
      <c r="P165" s="47">
        <v>21</v>
      </c>
      <c r="Q165" s="47"/>
      <c r="R165" s="47">
        <v>30</v>
      </c>
      <c r="T165" s="31">
        <v>60</v>
      </c>
      <c r="U165" s="29">
        <v>30</v>
      </c>
      <c r="V165" s="31">
        <v>0</v>
      </c>
    </row>
    <row r="166" spans="1:22" s="30" customFormat="1" x14ac:dyDescent="0.2">
      <c r="A166" s="45" t="s">
        <v>195</v>
      </c>
      <c r="B166" s="47"/>
      <c r="C166" s="47">
        <v>8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>
        <v>13</v>
      </c>
      <c r="Q166" s="47"/>
      <c r="R166" s="47">
        <v>21</v>
      </c>
      <c r="T166" s="31">
        <v>42</v>
      </c>
      <c r="U166" s="29">
        <v>21</v>
      </c>
      <c r="V166" s="31">
        <v>0</v>
      </c>
    </row>
    <row r="167" spans="1:22" s="30" customFormat="1" x14ac:dyDescent="0.2">
      <c r="A167" s="45" t="s">
        <v>184</v>
      </c>
      <c r="B167" s="47">
        <v>9</v>
      </c>
      <c r="C167" s="47">
        <v>2</v>
      </c>
      <c r="D167" s="47">
        <v>1</v>
      </c>
      <c r="E167" s="47">
        <v>5</v>
      </c>
      <c r="F167" s="47"/>
      <c r="G167" s="47">
        <v>1</v>
      </c>
      <c r="H167" s="47"/>
      <c r="I167" s="47"/>
      <c r="J167" s="47">
        <v>1</v>
      </c>
      <c r="K167" s="47"/>
      <c r="L167" s="47"/>
      <c r="M167" s="47"/>
      <c r="N167" s="47"/>
      <c r="O167" s="47"/>
      <c r="P167" s="47">
        <v>51</v>
      </c>
      <c r="Q167" s="47"/>
      <c r="R167" s="47">
        <v>70</v>
      </c>
      <c r="T167" s="31"/>
      <c r="U167" s="29"/>
      <c r="V167" s="31"/>
    </row>
    <row r="168" spans="1:22" s="30" customFormat="1" x14ac:dyDescent="0.2">
      <c r="A168" s="45" t="s">
        <v>196</v>
      </c>
      <c r="B168" s="47">
        <v>3</v>
      </c>
      <c r="C168" s="47">
        <v>5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>
        <v>3</v>
      </c>
      <c r="Q168" s="47"/>
      <c r="R168" s="47">
        <v>11</v>
      </c>
      <c r="T168" s="31">
        <v>22</v>
      </c>
      <c r="U168" s="29">
        <v>11</v>
      </c>
      <c r="V168" s="31">
        <v>0</v>
      </c>
    </row>
    <row r="169" spans="1:22" s="30" customFormat="1" x14ac:dyDescent="0.2">
      <c r="A169" s="45" t="s">
        <v>214</v>
      </c>
      <c r="B169" s="47">
        <v>1</v>
      </c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>
        <v>12</v>
      </c>
      <c r="Q169" s="47"/>
      <c r="R169" s="47">
        <v>13</v>
      </c>
      <c r="T169" s="31">
        <v>26</v>
      </c>
      <c r="U169" s="29">
        <v>13</v>
      </c>
      <c r="V169" s="31">
        <v>0</v>
      </c>
    </row>
    <row r="170" spans="1:22" s="30" customFormat="1" x14ac:dyDescent="0.2">
      <c r="A170" s="45" t="s">
        <v>157</v>
      </c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>
        <v>4</v>
      </c>
      <c r="Q170" s="47"/>
      <c r="R170" s="47">
        <v>4</v>
      </c>
      <c r="T170" s="31"/>
      <c r="U170" s="29"/>
      <c r="V170" s="31"/>
    </row>
    <row r="171" spans="1:22" s="30" customFormat="1" x14ac:dyDescent="0.2">
      <c r="A171" s="45" t="s">
        <v>201</v>
      </c>
      <c r="B171" s="47">
        <v>3</v>
      </c>
      <c r="C171" s="47">
        <v>8</v>
      </c>
      <c r="D171" s="47"/>
      <c r="E171" s="47">
        <v>2</v>
      </c>
      <c r="F171" s="47"/>
      <c r="G171" s="47"/>
      <c r="H171" s="47"/>
      <c r="I171" s="47"/>
      <c r="J171" s="47">
        <v>1</v>
      </c>
      <c r="K171" s="47"/>
      <c r="L171" s="47"/>
      <c r="M171" s="47"/>
      <c r="N171" s="47"/>
      <c r="O171" s="47"/>
      <c r="P171" s="47">
        <v>3</v>
      </c>
      <c r="Q171" s="47"/>
      <c r="R171" s="47">
        <v>17</v>
      </c>
      <c r="T171" s="31"/>
      <c r="U171" s="29"/>
      <c r="V171" s="31"/>
    </row>
    <row r="172" spans="1:22" s="30" customFormat="1" x14ac:dyDescent="0.2">
      <c r="A172" s="45" t="s">
        <v>204</v>
      </c>
      <c r="B172" s="57">
        <v>0</v>
      </c>
      <c r="C172" s="57">
        <v>0</v>
      </c>
      <c r="D172" s="57">
        <v>0</v>
      </c>
      <c r="E172" s="39">
        <v>1</v>
      </c>
      <c r="F172" s="57">
        <v>0</v>
      </c>
      <c r="G172" s="57">
        <v>0</v>
      </c>
      <c r="H172" s="39">
        <v>0</v>
      </c>
      <c r="I172" s="39">
        <v>1</v>
      </c>
      <c r="J172" s="39" t="s">
        <v>1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1</v>
      </c>
      <c r="Q172" s="57">
        <v>0</v>
      </c>
      <c r="R172" s="47">
        <v>3</v>
      </c>
      <c r="T172" s="31">
        <v>6</v>
      </c>
      <c r="U172" s="29">
        <v>3</v>
      </c>
      <c r="V172" s="31">
        <v>0</v>
      </c>
    </row>
    <row r="173" spans="1:22" s="30" customFormat="1" x14ac:dyDescent="0.2">
      <c r="A173" s="44" t="s">
        <v>11</v>
      </c>
      <c r="B173" s="38">
        <v>17</v>
      </c>
      <c r="C173" s="38">
        <v>36</v>
      </c>
      <c r="D173" s="38">
        <v>0</v>
      </c>
      <c r="E173" s="38">
        <v>64</v>
      </c>
      <c r="F173" s="38">
        <v>0</v>
      </c>
      <c r="G173" s="38">
        <v>2</v>
      </c>
      <c r="H173" s="38">
        <v>0</v>
      </c>
      <c r="I173" s="38">
        <v>2</v>
      </c>
      <c r="J173" s="38">
        <v>3</v>
      </c>
      <c r="K173" s="38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0</v>
      </c>
      <c r="Q173" s="38">
        <v>0</v>
      </c>
      <c r="R173" s="38">
        <v>124</v>
      </c>
      <c r="T173" s="31">
        <v>248</v>
      </c>
      <c r="U173" s="29">
        <v>124</v>
      </c>
      <c r="V173" s="31">
        <v>0</v>
      </c>
    </row>
    <row r="174" spans="1:22" s="30" customFormat="1" x14ac:dyDescent="0.2">
      <c r="A174" s="45" t="s">
        <v>247</v>
      </c>
      <c r="B174" s="47">
        <v>9</v>
      </c>
      <c r="C174" s="47">
        <v>1</v>
      </c>
      <c r="D174" s="47"/>
      <c r="E174" s="47">
        <v>9</v>
      </c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>
        <v>19</v>
      </c>
      <c r="T174" s="31">
        <v>38</v>
      </c>
      <c r="U174" s="29">
        <v>19</v>
      </c>
      <c r="V174" s="31">
        <v>0</v>
      </c>
    </row>
    <row r="175" spans="1:22" s="33" customFormat="1" x14ac:dyDescent="0.2">
      <c r="A175" s="45" t="s">
        <v>248</v>
      </c>
      <c r="B175" s="47">
        <v>2</v>
      </c>
      <c r="C175" s="47">
        <v>2</v>
      </c>
      <c r="D175" s="47"/>
      <c r="E175" s="47"/>
      <c r="F175" s="47"/>
      <c r="G175" s="47">
        <v>1</v>
      </c>
      <c r="H175" s="47"/>
      <c r="I175" s="47">
        <v>2</v>
      </c>
      <c r="J175" s="47"/>
      <c r="K175" s="47"/>
      <c r="L175" s="47"/>
      <c r="M175" s="47"/>
      <c r="N175" s="47"/>
      <c r="O175" s="47"/>
      <c r="P175" s="47"/>
      <c r="Q175" s="47"/>
      <c r="R175" s="47">
        <v>7</v>
      </c>
      <c r="T175" s="31">
        <v>14</v>
      </c>
      <c r="U175" s="29">
        <v>7</v>
      </c>
      <c r="V175" s="31">
        <v>0</v>
      </c>
    </row>
    <row r="176" spans="1:22" s="33" customFormat="1" x14ac:dyDescent="0.2">
      <c r="A176" s="45" t="s">
        <v>221</v>
      </c>
      <c r="B176" s="47"/>
      <c r="C176" s="47"/>
      <c r="D176" s="47"/>
      <c r="E176" s="47">
        <v>2</v>
      </c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>
        <v>2</v>
      </c>
      <c r="T176" s="31"/>
      <c r="U176" s="29"/>
      <c r="V176" s="31"/>
    </row>
    <row r="177" spans="1:22" s="30" customFormat="1" x14ac:dyDescent="0.2">
      <c r="A177" s="45" t="s">
        <v>200</v>
      </c>
      <c r="B177" s="47">
        <v>1</v>
      </c>
      <c r="C177" s="47">
        <v>6</v>
      </c>
      <c r="D177" s="47"/>
      <c r="E177" s="47">
        <v>22</v>
      </c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>
        <v>29</v>
      </c>
      <c r="T177" s="31">
        <v>58</v>
      </c>
      <c r="U177" s="29">
        <v>29</v>
      </c>
      <c r="V177" s="31">
        <v>0</v>
      </c>
    </row>
    <row r="178" spans="1:22" s="30" customFormat="1" x14ac:dyDescent="0.2">
      <c r="A178" s="45" t="s">
        <v>249</v>
      </c>
      <c r="B178" s="47">
        <v>3</v>
      </c>
      <c r="C178" s="47">
        <v>9</v>
      </c>
      <c r="D178" s="47"/>
      <c r="E178" s="47">
        <v>22</v>
      </c>
      <c r="F178" s="47"/>
      <c r="G178" s="47">
        <v>1</v>
      </c>
      <c r="H178" s="47"/>
      <c r="I178" s="47"/>
      <c r="J178" s="47">
        <v>1</v>
      </c>
      <c r="K178" s="47"/>
      <c r="L178" s="47"/>
      <c r="M178" s="47"/>
      <c r="N178" s="47"/>
      <c r="O178" s="47"/>
      <c r="P178" s="47"/>
      <c r="Q178" s="47"/>
      <c r="R178" s="47">
        <v>36</v>
      </c>
      <c r="T178" s="31"/>
      <c r="U178" s="29"/>
      <c r="V178" s="31"/>
    </row>
    <row r="179" spans="1:22" s="30" customFormat="1" x14ac:dyDescent="0.2">
      <c r="A179" s="45" t="s">
        <v>201</v>
      </c>
      <c r="B179" s="47">
        <v>2</v>
      </c>
      <c r="C179" s="47">
        <v>18</v>
      </c>
      <c r="D179" s="47"/>
      <c r="E179" s="47">
        <v>7</v>
      </c>
      <c r="F179" s="47"/>
      <c r="G179" s="47"/>
      <c r="H179" s="47"/>
      <c r="I179" s="47"/>
      <c r="J179" s="47">
        <v>1</v>
      </c>
      <c r="K179" s="47"/>
      <c r="L179" s="47"/>
      <c r="M179" s="47"/>
      <c r="N179" s="47"/>
      <c r="O179" s="47"/>
      <c r="P179" s="47"/>
      <c r="Q179" s="47"/>
      <c r="R179" s="47">
        <v>28</v>
      </c>
      <c r="T179" s="31">
        <v>56</v>
      </c>
      <c r="U179" s="29">
        <v>28</v>
      </c>
      <c r="V179" s="31">
        <v>0</v>
      </c>
    </row>
    <row r="180" spans="1:22" s="30" customFormat="1" x14ac:dyDescent="0.2">
      <c r="A180" s="45" t="s">
        <v>204</v>
      </c>
      <c r="B180" s="39">
        <v>0</v>
      </c>
      <c r="C180" s="39">
        <v>0</v>
      </c>
      <c r="D180" s="39">
        <v>0</v>
      </c>
      <c r="E180" s="39">
        <v>2</v>
      </c>
      <c r="F180" s="39">
        <v>0</v>
      </c>
      <c r="G180" s="39">
        <v>0</v>
      </c>
      <c r="H180" s="39">
        <v>0</v>
      </c>
      <c r="I180" s="39">
        <v>0</v>
      </c>
      <c r="J180" s="39">
        <v>1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47">
        <v>3</v>
      </c>
      <c r="T180" s="31">
        <v>6</v>
      </c>
      <c r="U180" s="29">
        <v>3</v>
      </c>
      <c r="V180" s="31">
        <v>0</v>
      </c>
    </row>
    <row r="181" spans="1:22" s="30" customFormat="1" x14ac:dyDescent="0.2">
      <c r="A181" s="44" t="s">
        <v>10</v>
      </c>
      <c r="B181" s="38">
        <v>105</v>
      </c>
      <c r="C181" s="38">
        <v>284</v>
      </c>
      <c r="D181" s="38">
        <v>1</v>
      </c>
      <c r="E181" s="38">
        <v>161</v>
      </c>
      <c r="F181" s="38">
        <v>0</v>
      </c>
      <c r="G181" s="38">
        <v>4</v>
      </c>
      <c r="H181" s="38">
        <v>0</v>
      </c>
      <c r="I181" s="38">
        <v>2</v>
      </c>
      <c r="J181" s="38">
        <v>20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104</v>
      </c>
      <c r="Q181" s="38">
        <v>0</v>
      </c>
      <c r="R181" s="38">
        <v>681</v>
      </c>
      <c r="T181" s="31">
        <v>1362</v>
      </c>
      <c r="U181" s="29">
        <v>681</v>
      </c>
      <c r="V181" s="31">
        <v>0</v>
      </c>
    </row>
    <row r="182" spans="1:22" s="30" customFormat="1" x14ac:dyDescent="0.2">
      <c r="A182" s="45" t="s">
        <v>194</v>
      </c>
      <c r="B182" s="47">
        <v>2</v>
      </c>
      <c r="C182" s="47">
        <v>47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>
        <v>49</v>
      </c>
      <c r="T182" s="31"/>
      <c r="U182" s="29"/>
      <c r="V182" s="31"/>
    </row>
    <row r="183" spans="1:22" s="30" customFormat="1" x14ac:dyDescent="0.2">
      <c r="A183" s="45" t="s">
        <v>242</v>
      </c>
      <c r="B183" s="47">
        <v>3</v>
      </c>
      <c r="C183" s="47">
        <v>1</v>
      </c>
      <c r="D183" s="47"/>
      <c r="E183" s="47">
        <v>10</v>
      </c>
      <c r="F183" s="47"/>
      <c r="G183" s="47"/>
      <c r="H183" s="47"/>
      <c r="I183" s="47"/>
      <c r="J183" s="47">
        <v>2</v>
      </c>
      <c r="K183" s="47"/>
      <c r="L183" s="47"/>
      <c r="M183" s="47"/>
      <c r="N183" s="47"/>
      <c r="O183" s="47"/>
      <c r="P183" s="47">
        <v>1</v>
      </c>
      <c r="Q183" s="47"/>
      <c r="R183" s="47">
        <v>17</v>
      </c>
      <c r="T183" s="31">
        <v>34</v>
      </c>
      <c r="U183" s="29">
        <v>17</v>
      </c>
      <c r="V183" s="31">
        <v>0</v>
      </c>
    </row>
    <row r="184" spans="1:22" s="30" customFormat="1" x14ac:dyDescent="0.2">
      <c r="A184" s="45" t="s">
        <v>191</v>
      </c>
      <c r="B184" s="47"/>
      <c r="C184" s="47">
        <v>13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>
        <v>13</v>
      </c>
      <c r="T184" s="31">
        <v>26</v>
      </c>
      <c r="U184" s="29">
        <v>13</v>
      </c>
      <c r="V184" s="31">
        <v>0</v>
      </c>
    </row>
    <row r="185" spans="1:22" s="30" customFormat="1" x14ac:dyDescent="0.2">
      <c r="A185" s="45" t="s">
        <v>243</v>
      </c>
      <c r="B185" s="47">
        <v>12</v>
      </c>
      <c r="C185" s="47">
        <v>1</v>
      </c>
      <c r="D185" s="47">
        <v>1</v>
      </c>
      <c r="E185" s="47">
        <v>16</v>
      </c>
      <c r="F185" s="47"/>
      <c r="G185" s="47"/>
      <c r="H185" s="47"/>
      <c r="I185" s="47"/>
      <c r="J185" s="47">
        <v>4</v>
      </c>
      <c r="K185" s="47"/>
      <c r="L185" s="47"/>
      <c r="M185" s="47"/>
      <c r="N185" s="47"/>
      <c r="O185" s="47"/>
      <c r="P185" s="47">
        <v>12</v>
      </c>
      <c r="Q185" s="47"/>
      <c r="R185" s="47">
        <v>46</v>
      </c>
      <c r="T185" s="31"/>
      <c r="U185" s="29"/>
      <c r="V185" s="31"/>
    </row>
    <row r="186" spans="1:22" s="30" customFormat="1" x14ac:dyDescent="0.2">
      <c r="A186" s="45" t="s">
        <v>195</v>
      </c>
      <c r="B186" s="47"/>
      <c r="C186" s="47">
        <v>36</v>
      </c>
      <c r="D186" s="47"/>
      <c r="E186" s="47">
        <v>3</v>
      </c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>
        <v>39</v>
      </c>
      <c r="T186" s="31"/>
      <c r="U186" s="29"/>
      <c r="V186" s="31"/>
    </row>
    <row r="187" spans="1:22" s="30" customFormat="1" x14ac:dyDescent="0.2">
      <c r="A187" s="45" t="s">
        <v>216</v>
      </c>
      <c r="B187" s="47">
        <v>2</v>
      </c>
      <c r="C187" s="47">
        <v>1</v>
      </c>
      <c r="D187" s="47"/>
      <c r="E187" s="47">
        <v>9</v>
      </c>
      <c r="F187" s="47"/>
      <c r="G187" s="47">
        <v>1</v>
      </c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>
        <v>13</v>
      </c>
      <c r="T187" s="31">
        <v>26</v>
      </c>
      <c r="U187" s="29">
        <v>13</v>
      </c>
      <c r="V187" s="31">
        <v>0</v>
      </c>
    </row>
    <row r="188" spans="1:22" s="30" customFormat="1" x14ac:dyDescent="0.2">
      <c r="A188" s="45" t="s">
        <v>184</v>
      </c>
      <c r="B188" s="47">
        <v>17</v>
      </c>
      <c r="C188" s="47">
        <v>53</v>
      </c>
      <c r="D188" s="47"/>
      <c r="E188" s="47">
        <v>50</v>
      </c>
      <c r="F188" s="47"/>
      <c r="G188" s="47">
        <v>2</v>
      </c>
      <c r="H188" s="47"/>
      <c r="I188" s="47"/>
      <c r="J188" s="47">
        <v>1</v>
      </c>
      <c r="K188" s="47"/>
      <c r="L188" s="47"/>
      <c r="M188" s="47"/>
      <c r="N188" s="47"/>
      <c r="O188" s="47"/>
      <c r="P188" s="47">
        <v>51</v>
      </c>
      <c r="Q188" s="47"/>
      <c r="R188" s="47">
        <v>174</v>
      </c>
      <c r="T188" s="31">
        <v>348</v>
      </c>
      <c r="U188" s="29">
        <v>174</v>
      </c>
      <c r="V188" s="31">
        <v>0</v>
      </c>
    </row>
    <row r="189" spans="1:22" s="30" customFormat="1" x14ac:dyDescent="0.2">
      <c r="A189" s="45" t="s">
        <v>250</v>
      </c>
      <c r="B189" s="47">
        <v>10</v>
      </c>
      <c r="C189" s="47">
        <v>6</v>
      </c>
      <c r="D189" s="47"/>
      <c r="E189" s="47">
        <v>2</v>
      </c>
      <c r="F189" s="47"/>
      <c r="G189" s="47" t="s">
        <v>1</v>
      </c>
      <c r="H189" s="47"/>
      <c r="I189" s="47">
        <v>1</v>
      </c>
      <c r="J189" s="47">
        <v>1</v>
      </c>
      <c r="K189" s="47"/>
      <c r="L189" s="47"/>
      <c r="M189" s="47"/>
      <c r="N189" s="47"/>
      <c r="O189" s="47"/>
      <c r="P189" s="47">
        <v>2</v>
      </c>
      <c r="Q189" s="47"/>
      <c r="R189" s="47">
        <v>22</v>
      </c>
      <c r="T189" s="31">
        <v>44</v>
      </c>
      <c r="U189" s="29">
        <v>22</v>
      </c>
      <c r="V189" s="31">
        <v>0</v>
      </c>
    </row>
    <row r="190" spans="1:22" s="30" customFormat="1" x14ac:dyDescent="0.2">
      <c r="A190" s="45" t="s">
        <v>196</v>
      </c>
      <c r="B190" s="47">
        <v>1</v>
      </c>
      <c r="C190" s="47">
        <v>19</v>
      </c>
      <c r="D190" s="47"/>
      <c r="E190" s="47">
        <v>8</v>
      </c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>
        <v>28</v>
      </c>
      <c r="T190" s="31"/>
      <c r="U190" s="29"/>
      <c r="V190" s="31"/>
    </row>
    <row r="191" spans="1:22" s="33" customFormat="1" x14ac:dyDescent="0.2">
      <c r="A191" s="45" t="s">
        <v>222</v>
      </c>
      <c r="B191" s="47">
        <v>4</v>
      </c>
      <c r="C191" s="47"/>
      <c r="D191" s="47"/>
      <c r="E191" s="47">
        <v>12</v>
      </c>
      <c r="F191" s="47"/>
      <c r="G191" s="47"/>
      <c r="H191" s="47"/>
      <c r="I191" s="47"/>
      <c r="J191" s="47">
        <v>2</v>
      </c>
      <c r="K191" s="47"/>
      <c r="L191" s="47"/>
      <c r="M191" s="47"/>
      <c r="N191" s="47"/>
      <c r="O191" s="47"/>
      <c r="P191" s="47">
        <v>4</v>
      </c>
      <c r="Q191" s="47"/>
      <c r="R191" s="47">
        <v>22</v>
      </c>
      <c r="T191" s="31">
        <v>44</v>
      </c>
      <c r="U191" s="29">
        <v>22</v>
      </c>
      <c r="V191" s="31">
        <v>0</v>
      </c>
    </row>
    <row r="192" spans="1:22" s="30" customFormat="1" x14ac:dyDescent="0.2">
      <c r="A192" s="45" t="s">
        <v>230</v>
      </c>
      <c r="B192" s="47">
        <v>21</v>
      </c>
      <c r="C192" s="47">
        <v>3</v>
      </c>
      <c r="D192" s="47">
        <v>0</v>
      </c>
      <c r="E192" s="47">
        <v>4</v>
      </c>
      <c r="F192" s="47"/>
      <c r="G192" s="47">
        <v>1</v>
      </c>
      <c r="H192" s="47"/>
      <c r="I192" s="47">
        <v>1</v>
      </c>
      <c r="J192" s="47">
        <v>6</v>
      </c>
      <c r="K192" s="47"/>
      <c r="L192" s="47"/>
      <c r="M192" s="47"/>
      <c r="N192" s="47"/>
      <c r="O192" s="47"/>
      <c r="P192" s="47">
        <v>34</v>
      </c>
      <c r="Q192" s="47"/>
      <c r="R192" s="47">
        <v>70</v>
      </c>
      <c r="T192" s="31">
        <v>140</v>
      </c>
      <c r="U192" s="29">
        <v>70</v>
      </c>
      <c r="V192" s="31">
        <v>0</v>
      </c>
    </row>
    <row r="193" spans="1:22" s="30" customFormat="1" x14ac:dyDescent="0.2">
      <c r="A193" s="45" t="s">
        <v>211</v>
      </c>
      <c r="B193" s="47">
        <v>20</v>
      </c>
      <c r="C193" s="47">
        <v>66</v>
      </c>
      <c r="D193" s="47"/>
      <c r="E193" s="47"/>
      <c r="F193" s="47"/>
      <c r="G193" s="47" t="s">
        <v>1</v>
      </c>
      <c r="H193" s="47"/>
      <c r="I193" s="47"/>
      <c r="J193" s="47">
        <v>3</v>
      </c>
      <c r="K193" s="47"/>
      <c r="L193" s="47"/>
      <c r="M193" s="47"/>
      <c r="N193" s="47"/>
      <c r="O193" s="47"/>
      <c r="P193" s="47"/>
      <c r="Q193" s="47"/>
      <c r="R193" s="47">
        <v>89</v>
      </c>
      <c r="T193" s="31"/>
      <c r="U193" s="29"/>
      <c r="V193" s="31"/>
    </row>
    <row r="194" spans="1:22" s="30" customFormat="1" x14ac:dyDescent="0.2">
      <c r="A194" s="45" t="s">
        <v>204</v>
      </c>
      <c r="B194" s="47">
        <v>1</v>
      </c>
      <c r="C194" s="47"/>
      <c r="D194" s="47"/>
      <c r="E194" s="47">
        <v>4</v>
      </c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>
        <v>5</v>
      </c>
      <c r="T194" s="31">
        <v>10</v>
      </c>
      <c r="U194" s="29">
        <v>5</v>
      </c>
      <c r="V194" s="31">
        <v>0</v>
      </c>
    </row>
    <row r="195" spans="1:22" s="30" customFormat="1" x14ac:dyDescent="0.2">
      <c r="A195" s="45" t="s">
        <v>201</v>
      </c>
      <c r="B195" s="39">
        <v>12</v>
      </c>
      <c r="C195" s="39">
        <v>38</v>
      </c>
      <c r="D195" s="39" t="s">
        <v>1</v>
      </c>
      <c r="E195" s="39">
        <v>43</v>
      </c>
      <c r="F195" s="57">
        <v>0</v>
      </c>
      <c r="G195" s="57" t="s">
        <v>1</v>
      </c>
      <c r="H195" s="57" t="s">
        <v>1</v>
      </c>
      <c r="I195" s="57" t="s">
        <v>1</v>
      </c>
      <c r="J195" s="57">
        <v>1</v>
      </c>
      <c r="K195" s="57">
        <v>0</v>
      </c>
      <c r="L195" s="57" t="s">
        <v>1</v>
      </c>
      <c r="M195" s="57" t="s">
        <v>1</v>
      </c>
      <c r="N195" s="57">
        <v>0</v>
      </c>
      <c r="O195" s="57">
        <v>0</v>
      </c>
      <c r="P195" s="57" t="s">
        <v>1</v>
      </c>
      <c r="Q195" s="57">
        <v>0</v>
      </c>
      <c r="R195" s="47">
        <v>94</v>
      </c>
      <c r="T195" s="31">
        <v>188</v>
      </c>
      <c r="U195" s="29">
        <v>94</v>
      </c>
      <c r="V195" s="31">
        <v>0</v>
      </c>
    </row>
    <row r="196" spans="1:22" s="30" customFormat="1" x14ac:dyDescent="0.2">
      <c r="A196" s="44" t="s">
        <v>8</v>
      </c>
      <c r="B196" s="38">
        <v>38</v>
      </c>
      <c r="C196" s="38">
        <v>114</v>
      </c>
      <c r="D196" s="38">
        <v>2</v>
      </c>
      <c r="E196" s="38">
        <v>251</v>
      </c>
      <c r="F196" s="38">
        <v>0</v>
      </c>
      <c r="G196" s="38">
        <v>5</v>
      </c>
      <c r="H196" s="38">
        <v>3</v>
      </c>
      <c r="I196" s="38">
        <v>6</v>
      </c>
      <c r="J196" s="38">
        <v>5</v>
      </c>
      <c r="K196" s="38">
        <v>0</v>
      </c>
      <c r="L196" s="38">
        <v>0</v>
      </c>
      <c r="M196" s="38">
        <v>3</v>
      </c>
      <c r="N196" s="38">
        <v>0</v>
      </c>
      <c r="O196" s="38">
        <v>0</v>
      </c>
      <c r="P196" s="38">
        <v>14</v>
      </c>
      <c r="Q196" s="38">
        <v>0</v>
      </c>
      <c r="R196" s="38">
        <v>441</v>
      </c>
      <c r="T196" s="31">
        <v>882</v>
      </c>
      <c r="U196" s="29">
        <v>441</v>
      </c>
      <c r="V196" s="31">
        <v>0</v>
      </c>
    </row>
    <row r="197" spans="1:22" s="30" customFormat="1" x14ac:dyDescent="0.2">
      <c r="A197" s="45" t="s">
        <v>195</v>
      </c>
      <c r="B197" s="46"/>
      <c r="C197" s="46">
        <v>24</v>
      </c>
      <c r="D197" s="46">
        <v>0</v>
      </c>
      <c r="E197" s="46">
        <v>4</v>
      </c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7">
        <v>28</v>
      </c>
      <c r="T197" s="31"/>
      <c r="U197" s="29"/>
      <c r="V197" s="31"/>
    </row>
    <row r="198" spans="1:22" s="30" customFormat="1" x14ac:dyDescent="0.2">
      <c r="A198" s="45" t="s">
        <v>216</v>
      </c>
      <c r="B198" s="46">
        <v>2</v>
      </c>
      <c r="C198" s="46"/>
      <c r="D198" s="46"/>
      <c r="E198" s="46">
        <v>10</v>
      </c>
      <c r="F198" s="46"/>
      <c r="G198" s="46">
        <v>1</v>
      </c>
      <c r="H198" s="46"/>
      <c r="I198" s="46"/>
      <c r="J198" s="46"/>
      <c r="K198" s="46"/>
      <c r="L198" s="46"/>
      <c r="M198" s="46"/>
      <c r="N198" s="46"/>
      <c r="O198" s="46"/>
      <c r="P198" s="46">
        <v>1</v>
      </c>
      <c r="Q198" s="46"/>
      <c r="R198" s="47">
        <v>14</v>
      </c>
      <c r="T198" s="31">
        <v>28</v>
      </c>
      <c r="U198" s="29">
        <v>14</v>
      </c>
      <c r="V198" s="31">
        <v>0</v>
      </c>
    </row>
    <row r="199" spans="1:22" s="30" customFormat="1" x14ac:dyDescent="0.2">
      <c r="A199" s="45" t="s">
        <v>184</v>
      </c>
      <c r="B199" s="46">
        <v>7</v>
      </c>
      <c r="C199" s="46">
        <v>7</v>
      </c>
      <c r="D199" s="46"/>
      <c r="E199" s="46">
        <v>110</v>
      </c>
      <c r="F199" s="46"/>
      <c r="G199" s="46" t="s">
        <v>1</v>
      </c>
      <c r="H199" s="46"/>
      <c r="I199" s="46"/>
      <c r="J199" s="46">
        <v>1</v>
      </c>
      <c r="K199" s="46"/>
      <c r="L199" s="46"/>
      <c r="M199" s="46"/>
      <c r="N199" s="46"/>
      <c r="O199" s="46"/>
      <c r="P199" s="46">
        <v>11</v>
      </c>
      <c r="Q199" s="46"/>
      <c r="R199" s="47">
        <v>136</v>
      </c>
      <c r="T199" s="31">
        <v>272</v>
      </c>
      <c r="U199" s="29">
        <v>136</v>
      </c>
      <c r="V199" s="31">
        <v>0</v>
      </c>
    </row>
    <row r="200" spans="1:22" s="33" customFormat="1" x14ac:dyDescent="0.2">
      <c r="A200" s="45" t="s">
        <v>251</v>
      </c>
      <c r="B200" s="46">
        <v>11</v>
      </c>
      <c r="C200" s="46">
        <v>16</v>
      </c>
      <c r="D200" s="46"/>
      <c r="E200" s="46"/>
      <c r="F200" s="46"/>
      <c r="G200" s="46">
        <v>1</v>
      </c>
      <c r="H200" s="46">
        <v>1</v>
      </c>
      <c r="I200" s="46"/>
      <c r="J200" s="46">
        <v>2</v>
      </c>
      <c r="K200" s="46"/>
      <c r="L200" s="46"/>
      <c r="M200" s="46"/>
      <c r="N200" s="46"/>
      <c r="O200" s="46"/>
      <c r="P200" s="46"/>
      <c r="Q200" s="46"/>
      <c r="R200" s="47">
        <v>31</v>
      </c>
      <c r="T200" s="31">
        <v>62</v>
      </c>
      <c r="U200" s="29">
        <v>31</v>
      </c>
      <c r="V200" s="31">
        <v>0</v>
      </c>
    </row>
    <row r="201" spans="1:22" s="33" customFormat="1" x14ac:dyDescent="0.2">
      <c r="A201" s="45" t="s">
        <v>186</v>
      </c>
      <c r="B201" s="46">
        <v>10</v>
      </c>
      <c r="C201" s="46">
        <v>56</v>
      </c>
      <c r="D201" s="46"/>
      <c r="E201" s="46">
        <v>110</v>
      </c>
      <c r="F201" s="46"/>
      <c r="G201" s="46"/>
      <c r="H201" s="46">
        <v>2</v>
      </c>
      <c r="I201" s="46">
        <v>3</v>
      </c>
      <c r="J201" s="46">
        <v>1</v>
      </c>
      <c r="K201" s="46"/>
      <c r="L201" s="46"/>
      <c r="M201" s="46">
        <v>2</v>
      </c>
      <c r="N201" s="46"/>
      <c r="O201" s="46"/>
      <c r="P201" s="46">
        <v>2</v>
      </c>
      <c r="Q201" s="46"/>
      <c r="R201" s="47">
        <v>186</v>
      </c>
      <c r="T201" s="31">
        <v>372</v>
      </c>
      <c r="U201" s="29">
        <v>186</v>
      </c>
      <c r="V201" s="31">
        <v>0</v>
      </c>
    </row>
    <row r="202" spans="1:22" s="30" customFormat="1" x14ac:dyDescent="0.2">
      <c r="A202" s="45" t="s">
        <v>223</v>
      </c>
      <c r="B202" s="46">
        <v>1</v>
      </c>
      <c r="C202" s="46"/>
      <c r="D202" s="46"/>
      <c r="E202" s="46">
        <v>3</v>
      </c>
      <c r="F202" s="46"/>
      <c r="G202" s="46"/>
      <c r="H202" s="46"/>
      <c r="I202" s="46">
        <v>2</v>
      </c>
      <c r="J202" s="46"/>
      <c r="K202" s="46"/>
      <c r="L202" s="46"/>
      <c r="M202" s="46">
        <v>1</v>
      </c>
      <c r="N202" s="46"/>
      <c r="O202" s="46"/>
      <c r="P202" s="46"/>
      <c r="Q202" s="46"/>
      <c r="R202" s="47">
        <v>7</v>
      </c>
      <c r="T202" s="31">
        <v>14</v>
      </c>
      <c r="U202" s="29">
        <v>7</v>
      </c>
      <c r="V202" s="31">
        <v>0</v>
      </c>
    </row>
    <row r="203" spans="1:22" s="30" customFormat="1" x14ac:dyDescent="0.2">
      <c r="A203" s="45" t="s">
        <v>196</v>
      </c>
      <c r="B203" s="46"/>
      <c r="C203" s="46">
        <v>10</v>
      </c>
      <c r="D203" s="46">
        <v>0</v>
      </c>
      <c r="E203" s="46">
        <v>2</v>
      </c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7">
        <v>12</v>
      </c>
      <c r="T203" s="31"/>
      <c r="U203" s="29"/>
      <c r="V203" s="31"/>
    </row>
    <row r="204" spans="1:22" s="30" customFormat="1" x14ac:dyDescent="0.2">
      <c r="A204" s="45" t="s">
        <v>222</v>
      </c>
      <c r="B204" s="46">
        <v>4</v>
      </c>
      <c r="C204" s="46"/>
      <c r="D204" s="46"/>
      <c r="E204" s="46">
        <v>1</v>
      </c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7">
        <v>5</v>
      </c>
      <c r="T204" s="31">
        <v>10</v>
      </c>
      <c r="U204" s="29">
        <v>5</v>
      </c>
      <c r="V204" s="31">
        <v>0</v>
      </c>
    </row>
    <row r="205" spans="1:22" s="30" customFormat="1" x14ac:dyDescent="0.2">
      <c r="A205" s="45" t="s">
        <v>230</v>
      </c>
      <c r="B205" s="39">
        <v>3</v>
      </c>
      <c r="C205" s="39">
        <v>1</v>
      </c>
      <c r="D205" s="39">
        <v>2</v>
      </c>
      <c r="E205" s="39">
        <v>11</v>
      </c>
      <c r="F205" s="39">
        <v>0</v>
      </c>
      <c r="G205" s="39">
        <v>3</v>
      </c>
      <c r="H205" s="39">
        <v>0</v>
      </c>
      <c r="I205" s="39">
        <v>1</v>
      </c>
      <c r="J205" s="39">
        <v>1</v>
      </c>
      <c r="K205" s="39">
        <v>0</v>
      </c>
      <c r="L205" s="57">
        <v>0</v>
      </c>
      <c r="M205" s="57">
        <v>0</v>
      </c>
      <c r="N205" s="57">
        <v>0</v>
      </c>
      <c r="O205" s="57">
        <v>0</v>
      </c>
      <c r="P205" s="57">
        <v>0</v>
      </c>
      <c r="Q205" s="57">
        <v>0</v>
      </c>
      <c r="R205" s="47">
        <v>22</v>
      </c>
      <c r="T205" s="31">
        <v>44</v>
      </c>
      <c r="U205" s="29">
        <v>22</v>
      </c>
      <c r="V205" s="31">
        <v>0</v>
      </c>
    </row>
    <row r="206" spans="1:22" s="30" customFormat="1" x14ac:dyDescent="0.2">
      <c r="A206" s="44" t="s">
        <v>9</v>
      </c>
      <c r="B206" s="38">
        <v>9</v>
      </c>
      <c r="C206" s="38">
        <v>60</v>
      </c>
      <c r="D206" s="38">
        <v>0</v>
      </c>
      <c r="E206" s="38">
        <v>216</v>
      </c>
      <c r="F206" s="38">
        <v>0</v>
      </c>
      <c r="G206" s="38">
        <v>1</v>
      </c>
      <c r="H206" s="38">
        <v>0</v>
      </c>
      <c r="I206" s="38">
        <v>2</v>
      </c>
      <c r="J206" s="38">
        <v>1</v>
      </c>
      <c r="K206" s="38">
        <v>0</v>
      </c>
      <c r="L206" s="38">
        <v>1</v>
      </c>
      <c r="M206" s="38">
        <v>0</v>
      </c>
      <c r="N206" s="38">
        <v>0</v>
      </c>
      <c r="O206" s="38">
        <v>0</v>
      </c>
      <c r="P206" s="38">
        <v>257</v>
      </c>
      <c r="Q206" s="38">
        <v>0</v>
      </c>
      <c r="R206" s="38">
        <v>547</v>
      </c>
      <c r="T206" s="31">
        <v>1094</v>
      </c>
      <c r="U206" s="29">
        <v>547</v>
      </c>
      <c r="V206" s="31">
        <v>0</v>
      </c>
    </row>
    <row r="207" spans="1:22" s="30" customFormat="1" x14ac:dyDescent="0.2">
      <c r="A207" s="45" t="s">
        <v>252</v>
      </c>
      <c r="B207" s="47">
        <v>6</v>
      </c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>
        <v>25</v>
      </c>
      <c r="Q207" s="47"/>
      <c r="R207" s="47">
        <v>31</v>
      </c>
      <c r="T207" s="31">
        <v>62</v>
      </c>
      <c r="U207" s="29">
        <v>31</v>
      </c>
      <c r="V207" s="31">
        <v>0</v>
      </c>
    </row>
    <row r="208" spans="1:22" s="30" customFormat="1" x14ac:dyDescent="0.2">
      <c r="A208" s="45" t="s">
        <v>194</v>
      </c>
      <c r="B208" s="47"/>
      <c r="C208" s="47">
        <v>8</v>
      </c>
      <c r="D208" s="47"/>
      <c r="E208" s="47">
        <v>15</v>
      </c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>
        <v>1</v>
      </c>
      <c r="Q208" s="47"/>
      <c r="R208" s="47">
        <v>24</v>
      </c>
      <c r="T208" s="31"/>
      <c r="U208" s="29"/>
      <c r="V208" s="31"/>
    </row>
    <row r="209" spans="1:22" s="30" customFormat="1" x14ac:dyDescent="0.2">
      <c r="A209" s="45" t="s">
        <v>213</v>
      </c>
      <c r="B209" s="47"/>
      <c r="C209" s="47"/>
      <c r="D209" s="47"/>
      <c r="E209" s="47">
        <v>19</v>
      </c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>
        <v>25</v>
      </c>
      <c r="Q209" s="47"/>
      <c r="R209" s="47">
        <v>44</v>
      </c>
      <c r="T209" s="31">
        <v>88</v>
      </c>
      <c r="U209" s="29">
        <v>44</v>
      </c>
      <c r="V209" s="31">
        <v>0</v>
      </c>
    </row>
    <row r="210" spans="1:22" s="30" customFormat="1" x14ac:dyDescent="0.2">
      <c r="A210" s="45" t="s">
        <v>195</v>
      </c>
      <c r="B210" s="47"/>
      <c r="C210" s="47">
        <v>11</v>
      </c>
      <c r="D210" s="47"/>
      <c r="E210" s="47">
        <v>2</v>
      </c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>
        <v>13</v>
      </c>
      <c r="T210" s="31"/>
      <c r="U210" s="29"/>
      <c r="V210" s="31"/>
    </row>
    <row r="211" spans="1:22" s="30" customFormat="1" x14ac:dyDescent="0.2">
      <c r="A211" s="45" t="s">
        <v>216</v>
      </c>
      <c r="B211" s="47"/>
      <c r="C211" s="47"/>
      <c r="D211" s="47"/>
      <c r="E211" s="47">
        <v>15</v>
      </c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>
        <v>35</v>
      </c>
      <c r="Q211" s="47"/>
      <c r="R211" s="47">
        <v>50</v>
      </c>
      <c r="T211" s="31">
        <v>100</v>
      </c>
      <c r="U211" s="29">
        <v>50</v>
      </c>
      <c r="V211" s="31">
        <v>0</v>
      </c>
    </row>
    <row r="212" spans="1:22" s="30" customFormat="1" x14ac:dyDescent="0.2">
      <c r="A212" s="45" t="s">
        <v>184</v>
      </c>
      <c r="B212" s="47"/>
      <c r="C212" s="47">
        <v>12</v>
      </c>
      <c r="D212" s="47"/>
      <c r="E212" s="47">
        <v>106</v>
      </c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>
        <v>59</v>
      </c>
      <c r="Q212" s="47"/>
      <c r="R212" s="47">
        <v>177</v>
      </c>
      <c r="T212" s="31">
        <v>354</v>
      </c>
      <c r="U212" s="29">
        <v>177</v>
      </c>
      <c r="V212" s="31">
        <v>0</v>
      </c>
    </row>
    <row r="213" spans="1:22" s="30" customFormat="1" x14ac:dyDescent="0.2">
      <c r="A213" s="45" t="s">
        <v>250</v>
      </c>
      <c r="B213" s="47"/>
      <c r="C213" s="47">
        <v>2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>
        <v>16</v>
      </c>
      <c r="Q213" s="47"/>
      <c r="R213" s="47">
        <v>18</v>
      </c>
      <c r="T213" s="31">
        <v>36</v>
      </c>
      <c r="U213" s="29">
        <v>18</v>
      </c>
      <c r="V213" s="31">
        <v>0</v>
      </c>
    </row>
    <row r="214" spans="1:22" s="30" customFormat="1" x14ac:dyDescent="0.2">
      <c r="A214" s="45" t="s">
        <v>196</v>
      </c>
      <c r="B214" s="47"/>
      <c r="C214" s="47">
        <v>8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>
        <v>9</v>
      </c>
      <c r="T214" s="31">
        <v>18</v>
      </c>
      <c r="U214" s="29">
        <v>9</v>
      </c>
      <c r="V214" s="31">
        <v>0</v>
      </c>
    </row>
    <row r="215" spans="1:22" s="30" customFormat="1" x14ac:dyDescent="0.2">
      <c r="A215" s="45" t="s">
        <v>214</v>
      </c>
      <c r="B215" s="47"/>
      <c r="C215" s="47"/>
      <c r="D215" s="47"/>
      <c r="E215" s="47">
        <v>9</v>
      </c>
      <c r="F215" s="47"/>
      <c r="G215" s="47"/>
      <c r="H215" s="47"/>
      <c r="I215" s="47">
        <v>1</v>
      </c>
      <c r="J215" s="47"/>
      <c r="K215" s="47"/>
      <c r="L215" s="47"/>
      <c r="M215" s="47"/>
      <c r="N215" s="47"/>
      <c r="O215" s="47"/>
      <c r="P215" s="47">
        <v>17</v>
      </c>
      <c r="Q215" s="47"/>
      <c r="R215" s="47">
        <v>27</v>
      </c>
      <c r="T215" s="31"/>
      <c r="U215" s="29"/>
      <c r="V215" s="31"/>
    </row>
    <row r="216" spans="1:22" s="30" customFormat="1" x14ac:dyDescent="0.2">
      <c r="A216" s="45" t="s">
        <v>109</v>
      </c>
      <c r="B216" s="47"/>
      <c r="C216" s="47">
        <v>2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>
        <v>2</v>
      </c>
      <c r="T216" s="31">
        <v>4</v>
      </c>
      <c r="U216" s="29">
        <v>2</v>
      </c>
      <c r="V216" s="31">
        <v>0</v>
      </c>
    </row>
    <row r="217" spans="1:22" s="30" customFormat="1" x14ac:dyDescent="0.2">
      <c r="A217" s="45" t="s">
        <v>230</v>
      </c>
      <c r="B217" s="47"/>
      <c r="C217" s="47">
        <v>5</v>
      </c>
      <c r="D217" s="47"/>
      <c r="E217" s="47">
        <v>4</v>
      </c>
      <c r="F217" s="47"/>
      <c r="G217" s="47"/>
      <c r="H217" s="47"/>
      <c r="I217" s="47"/>
      <c r="J217" s="47">
        <v>1</v>
      </c>
      <c r="K217" s="47"/>
      <c r="L217" s="47"/>
      <c r="M217" s="47"/>
      <c r="N217" s="47"/>
      <c r="O217" s="47"/>
      <c r="P217" s="47">
        <v>13</v>
      </c>
      <c r="Q217" s="47"/>
      <c r="R217" s="47">
        <v>23</v>
      </c>
      <c r="T217" s="31">
        <v>46</v>
      </c>
      <c r="U217" s="29">
        <v>23</v>
      </c>
      <c r="V217" s="31">
        <v>0</v>
      </c>
    </row>
    <row r="218" spans="1:22" s="30" customFormat="1" x14ac:dyDescent="0.2">
      <c r="A218" s="45" t="s">
        <v>253</v>
      </c>
      <c r="B218" s="47"/>
      <c r="C218" s="47">
        <v>2</v>
      </c>
      <c r="D218" s="47"/>
      <c r="E218" s="47">
        <v>5</v>
      </c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>
        <v>33</v>
      </c>
      <c r="Q218" s="47"/>
      <c r="R218" s="47">
        <v>40</v>
      </c>
      <c r="T218" s="31">
        <v>80</v>
      </c>
      <c r="U218" s="29">
        <v>40</v>
      </c>
      <c r="V218" s="31">
        <v>0</v>
      </c>
    </row>
    <row r="219" spans="1:22" s="30" customFormat="1" x14ac:dyDescent="0.2">
      <c r="A219" s="45" t="s">
        <v>260</v>
      </c>
      <c r="B219" s="47">
        <v>3</v>
      </c>
      <c r="C219" s="47">
        <v>9</v>
      </c>
      <c r="D219" s="47"/>
      <c r="E219" s="47">
        <v>10</v>
      </c>
      <c r="F219" s="47"/>
      <c r="G219" s="47"/>
      <c r="H219" s="47"/>
      <c r="I219" s="47">
        <v>1</v>
      </c>
      <c r="J219" s="47"/>
      <c r="K219" s="47"/>
      <c r="L219" s="47">
        <v>1</v>
      </c>
      <c r="M219" s="47">
        <v>0</v>
      </c>
      <c r="N219" s="47"/>
      <c r="O219" s="47"/>
      <c r="P219" s="47">
        <v>17</v>
      </c>
      <c r="Q219" s="47"/>
      <c r="R219" s="47">
        <v>41</v>
      </c>
      <c r="T219" s="31">
        <v>82</v>
      </c>
      <c r="U219" s="29">
        <v>41</v>
      </c>
      <c r="V219" s="31"/>
    </row>
    <row r="220" spans="1:22" s="30" customFormat="1" x14ac:dyDescent="0.2">
      <c r="A220" s="45" t="s">
        <v>249</v>
      </c>
      <c r="B220" s="57">
        <v>0</v>
      </c>
      <c r="C220" s="39">
        <v>1</v>
      </c>
      <c r="D220" s="39">
        <v>0</v>
      </c>
      <c r="E220" s="39">
        <v>30</v>
      </c>
      <c r="F220" s="39">
        <v>0</v>
      </c>
      <c r="G220" s="39">
        <v>1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16</v>
      </c>
      <c r="Q220" s="57">
        <v>0</v>
      </c>
      <c r="R220" s="47">
        <v>48</v>
      </c>
      <c r="T220" s="31">
        <v>96</v>
      </c>
      <c r="U220" s="29">
        <v>48</v>
      </c>
      <c r="V220" s="31">
        <v>0</v>
      </c>
    </row>
    <row r="221" spans="1:22" s="30" customFormat="1" x14ac:dyDescent="0.2">
      <c r="A221" s="44" t="s">
        <v>42</v>
      </c>
      <c r="B221" s="38">
        <v>5</v>
      </c>
      <c r="C221" s="38">
        <v>70</v>
      </c>
      <c r="D221" s="38">
        <v>0</v>
      </c>
      <c r="E221" s="38">
        <v>53</v>
      </c>
      <c r="F221" s="38">
        <v>0</v>
      </c>
      <c r="G221" s="38">
        <v>0</v>
      </c>
      <c r="H221" s="38">
        <v>0</v>
      </c>
      <c r="I221" s="38">
        <v>7</v>
      </c>
      <c r="J221" s="38">
        <v>1</v>
      </c>
      <c r="K221" s="38">
        <v>0</v>
      </c>
      <c r="L221" s="38">
        <v>0</v>
      </c>
      <c r="M221" s="38">
        <v>0</v>
      </c>
      <c r="N221" s="38">
        <v>0</v>
      </c>
      <c r="O221" s="38">
        <v>0</v>
      </c>
      <c r="P221" s="38">
        <v>55</v>
      </c>
      <c r="Q221" s="38">
        <v>0</v>
      </c>
      <c r="R221" s="38">
        <v>191</v>
      </c>
      <c r="T221" s="31">
        <v>382</v>
      </c>
      <c r="U221" s="29">
        <v>191</v>
      </c>
      <c r="V221" s="31">
        <v>0</v>
      </c>
    </row>
    <row r="222" spans="1:22" s="30" customFormat="1" x14ac:dyDescent="0.2">
      <c r="A222" s="45" t="s">
        <v>195</v>
      </c>
      <c r="B222" s="47">
        <v>1</v>
      </c>
      <c r="C222" s="47">
        <v>15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>
        <v>16</v>
      </c>
      <c r="T222" s="31"/>
      <c r="U222" s="29"/>
      <c r="V222" s="31"/>
    </row>
    <row r="223" spans="1:22" s="30" customFormat="1" x14ac:dyDescent="0.2">
      <c r="A223" s="45" t="s">
        <v>216</v>
      </c>
      <c r="B223" s="47"/>
      <c r="C223" s="47"/>
      <c r="D223" s="47"/>
      <c r="E223" s="47">
        <v>6</v>
      </c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>
        <v>8</v>
      </c>
      <c r="Q223" s="47"/>
      <c r="R223" s="47">
        <v>14</v>
      </c>
      <c r="T223" s="31">
        <v>28</v>
      </c>
      <c r="U223" s="29">
        <v>14</v>
      </c>
      <c r="V223" s="31">
        <v>0</v>
      </c>
    </row>
    <row r="224" spans="1:22" s="30" customFormat="1" x14ac:dyDescent="0.2">
      <c r="A224" s="45" t="s">
        <v>184</v>
      </c>
      <c r="B224" s="47">
        <v>1</v>
      </c>
      <c r="C224" s="47">
        <v>12</v>
      </c>
      <c r="D224" s="47"/>
      <c r="E224" s="47">
        <v>14</v>
      </c>
      <c r="F224" s="47"/>
      <c r="G224" s="47"/>
      <c r="H224" s="47"/>
      <c r="I224" s="47">
        <v>1</v>
      </c>
      <c r="J224" s="47"/>
      <c r="K224" s="47"/>
      <c r="L224" s="47"/>
      <c r="M224" s="47"/>
      <c r="N224" s="47"/>
      <c r="O224" s="47"/>
      <c r="P224" s="47">
        <v>27</v>
      </c>
      <c r="Q224" s="47"/>
      <c r="R224" s="47">
        <v>55</v>
      </c>
      <c r="T224" s="31">
        <v>110</v>
      </c>
      <c r="U224" s="29">
        <v>55</v>
      </c>
      <c r="V224" s="31">
        <v>0</v>
      </c>
    </row>
    <row r="225" spans="1:22" s="30" customFormat="1" x14ac:dyDescent="0.2">
      <c r="A225" s="45" t="s">
        <v>196</v>
      </c>
      <c r="B225" s="47"/>
      <c r="C225" s="47">
        <v>4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>
        <v>4</v>
      </c>
      <c r="T225" s="31"/>
      <c r="U225" s="29"/>
      <c r="V225" s="31"/>
    </row>
    <row r="226" spans="1:22" s="33" customFormat="1" x14ac:dyDescent="0.2">
      <c r="A226" s="45" t="s">
        <v>214</v>
      </c>
      <c r="B226" s="47">
        <v>2</v>
      </c>
      <c r="C226" s="47"/>
      <c r="D226" s="47"/>
      <c r="E226" s="47">
        <v>5</v>
      </c>
      <c r="F226" s="47"/>
      <c r="G226" s="47"/>
      <c r="H226" s="47"/>
      <c r="I226" s="47"/>
      <c r="J226" s="47">
        <v>1</v>
      </c>
      <c r="K226" s="47"/>
      <c r="L226" s="47"/>
      <c r="M226" s="47"/>
      <c r="N226" s="47"/>
      <c r="O226" s="47"/>
      <c r="P226" s="47">
        <v>1</v>
      </c>
      <c r="Q226" s="47"/>
      <c r="R226" s="47">
        <v>9</v>
      </c>
      <c r="T226" s="31">
        <v>18</v>
      </c>
      <c r="U226" s="29">
        <v>9</v>
      </c>
      <c r="V226" s="31">
        <v>0</v>
      </c>
    </row>
    <row r="227" spans="1:22" s="30" customFormat="1" x14ac:dyDescent="0.2">
      <c r="A227" s="45" t="s">
        <v>230</v>
      </c>
      <c r="B227" s="47"/>
      <c r="C227" s="47">
        <v>6</v>
      </c>
      <c r="D227" s="47"/>
      <c r="E227" s="47">
        <v>3</v>
      </c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>
        <v>9</v>
      </c>
      <c r="T227" s="31">
        <v>18</v>
      </c>
      <c r="U227" s="29">
        <v>9</v>
      </c>
      <c r="V227" s="31">
        <v>0</v>
      </c>
    </row>
    <row r="228" spans="1:22" s="30" customFormat="1" x14ac:dyDescent="0.2">
      <c r="A228" s="45" t="s">
        <v>189</v>
      </c>
      <c r="B228" s="47"/>
      <c r="C228" s="47">
        <v>24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>
        <v>24</v>
      </c>
      <c r="T228" s="31"/>
      <c r="U228" s="29"/>
      <c r="V228" s="31"/>
    </row>
    <row r="229" spans="1:22" s="30" customFormat="1" x14ac:dyDescent="0.2">
      <c r="A229" s="45" t="s">
        <v>157</v>
      </c>
      <c r="B229" s="47">
        <v>1</v>
      </c>
      <c r="C229" s="47">
        <v>7</v>
      </c>
      <c r="D229" s="47"/>
      <c r="E229" s="47">
        <v>23</v>
      </c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>
        <v>10</v>
      </c>
      <c r="Q229" s="47"/>
      <c r="R229" s="47">
        <v>41</v>
      </c>
      <c r="T229" s="31"/>
      <c r="U229" s="29"/>
      <c r="V229" s="31"/>
    </row>
    <row r="230" spans="1:22" s="30" customFormat="1" x14ac:dyDescent="0.2">
      <c r="A230" s="45" t="s">
        <v>204</v>
      </c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>
        <v>1</v>
      </c>
      <c r="Q230" s="47"/>
      <c r="R230" s="47">
        <v>1</v>
      </c>
      <c r="T230" s="31">
        <v>2</v>
      </c>
      <c r="U230" s="29">
        <v>1</v>
      </c>
      <c r="V230" s="31">
        <v>0</v>
      </c>
    </row>
    <row r="231" spans="1:22" s="30" customFormat="1" x14ac:dyDescent="0.2">
      <c r="A231" s="45" t="s">
        <v>201</v>
      </c>
      <c r="B231" s="57">
        <v>0</v>
      </c>
      <c r="C231" s="47">
        <v>2</v>
      </c>
      <c r="D231" s="47">
        <v>0</v>
      </c>
      <c r="E231" s="47">
        <v>2</v>
      </c>
      <c r="F231" s="47">
        <v>0</v>
      </c>
      <c r="G231" s="47">
        <v>0</v>
      </c>
      <c r="H231" s="47">
        <v>0</v>
      </c>
      <c r="I231" s="47">
        <v>6</v>
      </c>
      <c r="J231" s="57">
        <v>0</v>
      </c>
      <c r="K231" s="57">
        <v>0</v>
      </c>
      <c r="L231" s="57">
        <v>0</v>
      </c>
      <c r="M231" s="57">
        <v>0</v>
      </c>
      <c r="N231" s="57">
        <v>0</v>
      </c>
      <c r="O231" s="57">
        <v>0</v>
      </c>
      <c r="P231" s="39">
        <v>8</v>
      </c>
      <c r="Q231" s="57">
        <v>0</v>
      </c>
      <c r="R231" s="47">
        <v>18</v>
      </c>
      <c r="T231" s="31">
        <v>36</v>
      </c>
      <c r="U231" s="29">
        <v>18</v>
      </c>
      <c r="V231" s="31">
        <v>0</v>
      </c>
    </row>
    <row r="232" spans="1:22" s="30" customFormat="1" x14ac:dyDescent="0.2">
      <c r="A232" s="44" t="s">
        <v>7</v>
      </c>
      <c r="B232" s="38">
        <v>13</v>
      </c>
      <c r="C232" s="40">
        <v>224</v>
      </c>
      <c r="D232" s="40">
        <v>6</v>
      </c>
      <c r="E232" s="40">
        <v>60</v>
      </c>
      <c r="F232" s="40">
        <v>0</v>
      </c>
      <c r="G232" s="40">
        <v>4</v>
      </c>
      <c r="H232" s="40">
        <v>0</v>
      </c>
      <c r="I232" s="40">
        <v>1</v>
      </c>
      <c r="J232" s="38">
        <v>4</v>
      </c>
      <c r="K232" s="38">
        <v>0</v>
      </c>
      <c r="L232" s="38">
        <v>3</v>
      </c>
      <c r="M232" s="38">
        <v>0</v>
      </c>
      <c r="N232" s="38">
        <v>0</v>
      </c>
      <c r="O232" s="38">
        <v>0</v>
      </c>
      <c r="P232" s="38">
        <v>116</v>
      </c>
      <c r="Q232" s="38">
        <v>0</v>
      </c>
      <c r="R232" s="38">
        <v>431</v>
      </c>
      <c r="T232" s="31">
        <v>862</v>
      </c>
      <c r="U232" s="29">
        <v>431</v>
      </c>
      <c r="V232" s="31">
        <v>0</v>
      </c>
    </row>
    <row r="233" spans="1:22" s="30" customFormat="1" x14ac:dyDescent="0.2">
      <c r="A233" s="45" t="s">
        <v>254</v>
      </c>
      <c r="B233" s="47"/>
      <c r="C233" s="47">
        <v>5</v>
      </c>
      <c r="D233" s="47">
        <v>1</v>
      </c>
      <c r="E233" s="47">
        <v>9</v>
      </c>
      <c r="F233" s="47"/>
      <c r="G233" s="47"/>
      <c r="H233" s="47"/>
      <c r="I233" s="47">
        <v>1</v>
      </c>
      <c r="J233" s="47"/>
      <c r="K233" s="47"/>
      <c r="L233" s="47"/>
      <c r="M233" s="47"/>
      <c r="N233" s="47"/>
      <c r="O233" s="47"/>
      <c r="P233" s="47"/>
      <c r="Q233" s="47"/>
      <c r="R233" s="47">
        <v>16</v>
      </c>
      <c r="T233" s="31">
        <v>32</v>
      </c>
      <c r="U233" s="29">
        <v>16</v>
      </c>
      <c r="V233" s="31">
        <v>0</v>
      </c>
    </row>
    <row r="234" spans="1:22" s="30" customFormat="1" x14ac:dyDescent="0.2">
      <c r="A234" s="45" t="s">
        <v>194</v>
      </c>
      <c r="B234" s="47"/>
      <c r="C234" s="47">
        <v>30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>
        <v>30</v>
      </c>
      <c r="T234" s="31"/>
      <c r="U234" s="29"/>
      <c r="V234" s="31"/>
    </row>
    <row r="235" spans="1:22" s="30" customFormat="1" x14ac:dyDescent="0.2">
      <c r="A235" s="45" t="s">
        <v>213</v>
      </c>
      <c r="B235" s="47"/>
      <c r="C235" s="47"/>
      <c r="D235" s="47">
        <v>0</v>
      </c>
      <c r="E235" s="47">
        <v>5</v>
      </c>
      <c r="F235" s="47"/>
      <c r="G235" s="47"/>
      <c r="H235" s="47"/>
      <c r="I235" s="47"/>
      <c r="J235" s="47">
        <v>1</v>
      </c>
      <c r="K235" s="47"/>
      <c r="L235" s="47"/>
      <c r="M235" s="47"/>
      <c r="N235" s="47"/>
      <c r="O235" s="47"/>
      <c r="P235" s="47">
        <v>1</v>
      </c>
      <c r="Q235" s="47"/>
      <c r="R235" s="47">
        <v>7</v>
      </c>
      <c r="T235" s="31">
        <v>14</v>
      </c>
      <c r="U235" s="29">
        <v>7</v>
      </c>
      <c r="V235" s="31">
        <v>0</v>
      </c>
    </row>
    <row r="236" spans="1:22" s="30" customFormat="1" x14ac:dyDescent="0.2">
      <c r="A236" s="45" t="s">
        <v>243</v>
      </c>
      <c r="B236" s="47"/>
      <c r="C236" s="47">
        <v>1</v>
      </c>
      <c r="D236" s="47">
        <v>2</v>
      </c>
      <c r="E236" s="47">
        <v>0</v>
      </c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>
        <v>13</v>
      </c>
      <c r="Q236" s="47"/>
      <c r="R236" s="47">
        <v>16</v>
      </c>
      <c r="T236" s="31"/>
      <c r="U236" s="29"/>
      <c r="V236" s="31"/>
    </row>
    <row r="237" spans="1:22" s="30" customFormat="1" x14ac:dyDescent="0.2">
      <c r="A237" s="45" t="s">
        <v>191</v>
      </c>
      <c r="B237" s="47"/>
      <c r="C237" s="47">
        <v>4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>
        <v>4</v>
      </c>
      <c r="T237" s="31">
        <v>8</v>
      </c>
      <c r="U237" s="29">
        <v>4</v>
      </c>
      <c r="V237" s="31">
        <v>0</v>
      </c>
    </row>
    <row r="238" spans="1:22" s="30" customFormat="1" x14ac:dyDescent="0.2">
      <c r="A238" s="45" t="s">
        <v>195</v>
      </c>
      <c r="B238" s="47"/>
      <c r="C238" s="47">
        <v>32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>
        <v>32</v>
      </c>
      <c r="T238" s="31"/>
      <c r="U238" s="29"/>
      <c r="V238" s="31"/>
    </row>
    <row r="239" spans="1:22" s="30" customFormat="1" x14ac:dyDescent="0.2">
      <c r="A239" s="45" t="s">
        <v>216</v>
      </c>
      <c r="B239" s="47"/>
      <c r="C239" s="47">
        <v>2</v>
      </c>
      <c r="D239" s="47"/>
      <c r="E239" s="47">
        <v>2</v>
      </c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>
        <v>12</v>
      </c>
      <c r="Q239" s="47"/>
      <c r="R239" s="47">
        <v>16</v>
      </c>
      <c r="T239" s="31">
        <v>32</v>
      </c>
      <c r="U239" s="29">
        <v>16</v>
      </c>
      <c r="V239" s="31">
        <v>0</v>
      </c>
    </row>
    <row r="240" spans="1:22" s="30" customFormat="1" x14ac:dyDescent="0.2">
      <c r="A240" s="45" t="s">
        <v>184</v>
      </c>
      <c r="B240" s="47">
        <v>1</v>
      </c>
      <c r="C240" s="47">
        <v>21</v>
      </c>
      <c r="D240" s="47">
        <v>1</v>
      </c>
      <c r="E240" s="47">
        <v>11</v>
      </c>
      <c r="F240" s="47"/>
      <c r="G240" s="47">
        <v>1</v>
      </c>
      <c r="H240" s="47"/>
      <c r="I240" s="47"/>
      <c r="J240" s="47">
        <v>2</v>
      </c>
      <c r="K240" s="47"/>
      <c r="L240" s="47"/>
      <c r="M240" s="47"/>
      <c r="N240" s="47"/>
      <c r="O240" s="47"/>
      <c r="P240" s="47">
        <v>37</v>
      </c>
      <c r="Q240" s="47"/>
      <c r="R240" s="47">
        <v>74</v>
      </c>
      <c r="T240" s="31">
        <v>148</v>
      </c>
      <c r="U240" s="29">
        <v>74</v>
      </c>
      <c r="V240" s="31">
        <v>0</v>
      </c>
    </row>
    <row r="241" spans="1:22" s="30" customFormat="1" x14ac:dyDescent="0.2">
      <c r="A241" s="45" t="s">
        <v>251</v>
      </c>
      <c r="B241" s="47">
        <v>1</v>
      </c>
      <c r="C241" s="47">
        <v>9</v>
      </c>
      <c r="D241" s="47">
        <v>1</v>
      </c>
      <c r="E241" s="47"/>
      <c r="F241" s="47"/>
      <c r="G241" s="47">
        <v>1</v>
      </c>
      <c r="H241" s="47"/>
      <c r="I241" s="47"/>
      <c r="J241" s="47"/>
      <c r="K241" s="47"/>
      <c r="L241" s="47">
        <v>3</v>
      </c>
      <c r="M241" s="47">
        <v>0</v>
      </c>
      <c r="N241" s="47"/>
      <c r="O241" s="47"/>
      <c r="P241" s="47">
        <v>2</v>
      </c>
      <c r="Q241" s="47"/>
      <c r="R241" s="47">
        <v>17</v>
      </c>
      <c r="T241" s="31">
        <v>34</v>
      </c>
      <c r="U241" s="29">
        <v>17</v>
      </c>
      <c r="V241" s="31">
        <v>0</v>
      </c>
    </row>
    <row r="242" spans="1:22" s="30" customFormat="1" x14ac:dyDescent="0.2">
      <c r="A242" s="45" t="s">
        <v>186</v>
      </c>
      <c r="B242" s="47">
        <v>5</v>
      </c>
      <c r="C242" s="47">
        <v>54</v>
      </c>
      <c r="D242" s="47"/>
      <c r="E242" s="47">
        <v>8</v>
      </c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>
        <v>9</v>
      </c>
      <c r="Q242" s="47"/>
      <c r="R242" s="47">
        <v>76</v>
      </c>
      <c r="T242" s="31"/>
      <c r="U242" s="29"/>
      <c r="V242" s="31"/>
    </row>
    <row r="243" spans="1:22" s="30" customFormat="1" x14ac:dyDescent="0.2">
      <c r="A243" s="45" t="s">
        <v>205</v>
      </c>
      <c r="B243" s="47">
        <v>2</v>
      </c>
      <c r="C243" s="47"/>
      <c r="D243" s="47"/>
      <c r="E243" s="47">
        <v>1</v>
      </c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>
        <v>10</v>
      </c>
      <c r="Q243" s="47"/>
      <c r="R243" s="47">
        <v>13</v>
      </c>
      <c r="T243" s="31">
        <v>26</v>
      </c>
      <c r="U243" s="29">
        <v>13</v>
      </c>
      <c r="V243" s="31">
        <v>0</v>
      </c>
    </row>
    <row r="244" spans="1:22" s="30" customFormat="1" x14ac:dyDescent="0.2">
      <c r="A244" s="45" t="s">
        <v>230</v>
      </c>
      <c r="B244" s="47"/>
      <c r="C244" s="47">
        <v>1</v>
      </c>
      <c r="D244" s="47">
        <v>1</v>
      </c>
      <c r="E244" s="47">
        <v>3</v>
      </c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>
        <v>5</v>
      </c>
      <c r="T244" s="31">
        <v>10</v>
      </c>
      <c r="U244" s="29">
        <v>5</v>
      </c>
      <c r="V244" s="31">
        <v>0</v>
      </c>
    </row>
    <row r="245" spans="1:22" s="30" customFormat="1" x14ac:dyDescent="0.2">
      <c r="A245" s="45" t="s">
        <v>189</v>
      </c>
      <c r="B245" s="47" t="s">
        <v>1</v>
      </c>
      <c r="C245" s="47">
        <v>23</v>
      </c>
      <c r="D245" s="47" t="s">
        <v>1</v>
      </c>
      <c r="E245" s="47">
        <v>1</v>
      </c>
      <c r="F245" s="47" t="s">
        <v>1</v>
      </c>
      <c r="G245" s="47"/>
      <c r="H245" s="47" t="s">
        <v>1</v>
      </c>
      <c r="I245" s="47" t="s">
        <v>1</v>
      </c>
      <c r="J245" s="47" t="s">
        <v>1</v>
      </c>
      <c r="K245" s="47" t="s">
        <v>1</v>
      </c>
      <c r="L245" s="47"/>
      <c r="M245" s="47" t="s">
        <v>1</v>
      </c>
      <c r="N245" s="47" t="s">
        <v>1</v>
      </c>
      <c r="O245" s="47" t="s">
        <v>1</v>
      </c>
      <c r="P245" s="47" t="s">
        <v>1</v>
      </c>
      <c r="Q245" s="47"/>
      <c r="R245" s="47">
        <v>24</v>
      </c>
      <c r="T245" s="31"/>
      <c r="U245" s="29"/>
      <c r="V245" s="31"/>
    </row>
    <row r="246" spans="1:22" s="30" customFormat="1" x14ac:dyDescent="0.2">
      <c r="A246" s="45" t="s">
        <v>157</v>
      </c>
      <c r="B246" s="47">
        <v>2</v>
      </c>
      <c r="C246" s="47">
        <v>16</v>
      </c>
      <c r="D246" s="47" t="s">
        <v>1</v>
      </c>
      <c r="E246" s="47">
        <v>13</v>
      </c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>
        <v>22</v>
      </c>
      <c r="Q246" s="47"/>
      <c r="R246" s="47">
        <v>53</v>
      </c>
      <c r="T246" s="31">
        <v>106</v>
      </c>
      <c r="U246" s="29">
        <v>53</v>
      </c>
      <c r="V246" s="31">
        <v>0</v>
      </c>
    </row>
    <row r="247" spans="1:22" s="30" customFormat="1" x14ac:dyDescent="0.2">
      <c r="A247" s="45" t="s">
        <v>255</v>
      </c>
      <c r="B247" s="47">
        <v>2</v>
      </c>
      <c r="C247" s="47">
        <v>3</v>
      </c>
      <c r="D247" s="47"/>
      <c r="E247" s="47" t="s">
        <v>1</v>
      </c>
      <c r="F247" s="47"/>
      <c r="G247" s="47" t="s">
        <v>1</v>
      </c>
      <c r="H247" s="47" t="s">
        <v>1</v>
      </c>
      <c r="I247" s="47" t="s">
        <v>1</v>
      </c>
      <c r="J247" s="47" t="s">
        <v>1</v>
      </c>
      <c r="K247" s="47"/>
      <c r="L247" s="47" t="s">
        <v>1</v>
      </c>
      <c r="M247" s="47" t="s">
        <v>1</v>
      </c>
      <c r="N247" s="47" t="s">
        <v>1</v>
      </c>
      <c r="O247" s="47" t="s">
        <v>1</v>
      </c>
      <c r="P247" s="47">
        <v>8</v>
      </c>
      <c r="Q247" s="47"/>
      <c r="R247" s="47">
        <v>13</v>
      </c>
      <c r="T247" s="31"/>
      <c r="U247" s="29"/>
      <c r="V247" s="31"/>
    </row>
    <row r="248" spans="1:22" s="30" customFormat="1" x14ac:dyDescent="0.2">
      <c r="A248" s="45" t="s">
        <v>201</v>
      </c>
      <c r="B248" s="47"/>
      <c r="C248" s="47">
        <v>23</v>
      </c>
      <c r="D248" s="47"/>
      <c r="E248" s="47">
        <v>4</v>
      </c>
      <c r="F248" s="47"/>
      <c r="G248" s="47" t="s">
        <v>1</v>
      </c>
      <c r="H248" s="47"/>
      <c r="I248" s="47"/>
      <c r="J248" s="47" t="s">
        <v>1</v>
      </c>
      <c r="K248" s="47"/>
      <c r="L248" s="47"/>
      <c r="M248" s="47"/>
      <c r="N248" s="47"/>
      <c r="O248" s="47"/>
      <c r="P248" s="47">
        <v>2</v>
      </c>
      <c r="Q248" s="47"/>
      <c r="R248" s="47">
        <v>29</v>
      </c>
      <c r="T248" s="31">
        <v>58</v>
      </c>
      <c r="U248" s="29">
        <v>29</v>
      </c>
      <c r="V248" s="31">
        <v>0</v>
      </c>
    </row>
    <row r="249" spans="1:22" s="30" customFormat="1" x14ac:dyDescent="0.2">
      <c r="A249" s="45" t="s">
        <v>204</v>
      </c>
      <c r="B249" s="60">
        <v>0</v>
      </c>
      <c r="C249" s="60">
        <v>0</v>
      </c>
      <c r="D249" s="60">
        <v>0</v>
      </c>
      <c r="E249" s="49">
        <v>3</v>
      </c>
      <c r="F249" s="49">
        <v>0</v>
      </c>
      <c r="G249" s="49">
        <v>2</v>
      </c>
      <c r="H249" s="49">
        <v>0</v>
      </c>
      <c r="I249" s="49">
        <v>0</v>
      </c>
      <c r="J249" s="49">
        <v>1</v>
      </c>
      <c r="K249" s="60">
        <v>0</v>
      </c>
      <c r="L249" s="60">
        <v>0</v>
      </c>
      <c r="M249" s="60">
        <v>0</v>
      </c>
      <c r="N249" s="60">
        <v>0</v>
      </c>
      <c r="O249" s="60">
        <v>0</v>
      </c>
      <c r="P249" s="60">
        <v>0</v>
      </c>
      <c r="Q249" s="60">
        <v>0</v>
      </c>
      <c r="R249" s="49">
        <v>6</v>
      </c>
      <c r="T249" s="31">
        <v>12</v>
      </c>
      <c r="U249" s="29">
        <v>6</v>
      </c>
      <c r="V249" s="31">
        <v>0</v>
      </c>
    </row>
    <row r="250" spans="1:22" s="30" customFormat="1" x14ac:dyDescent="0.2">
      <c r="A250" s="42" t="s">
        <v>6</v>
      </c>
      <c r="B250" s="43">
        <v>110</v>
      </c>
      <c r="C250" s="43">
        <v>277</v>
      </c>
      <c r="D250" s="43">
        <v>0</v>
      </c>
      <c r="E250" s="43">
        <v>414</v>
      </c>
      <c r="F250" s="43">
        <v>0</v>
      </c>
      <c r="G250" s="43">
        <v>8</v>
      </c>
      <c r="H250" s="43">
        <v>0</v>
      </c>
      <c r="I250" s="43">
        <v>4</v>
      </c>
      <c r="J250" s="43">
        <v>16</v>
      </c>
      <c r="K250" s="43">
        <v>0</v>
      </c>
      <c r="L250" s="43">
        <v>4</v>
      </c>
      <c r="M250" s="43">
        <v>0</v>
      </c>
      <c r="N250" s="43">
        <v>0</v>
      </c>
      <c r="O250" s="43">
        <v>0</v>
      </c>
      <c r="P250" s="43">
        <v>231</v>
      </c>
      <c r="Q250" s="43">
        <v>0</v>
      </c>
      <c r="R250" s="43">
        <v>1064</v>
      </c>
      <c r="T250" s="31">
        <v>2128</v>
      </c>
      <c r="U250" s="29">
        <v>1064</v>
      </c>
      <c r="V250" s="31">
        <v>0</v>
      </c>
    </row>
    <row r="251" spans="1:22" s="30" customFormat="1" x14ac:dyDescent="0.2">
      <c r="A251" s="44" t="s">
        <v>53</v>
      </c>
      <c r="B251" s="38">
        <v>3</v>
      </c>
      <c r="C251" s="38">
        <v>44</v>
      </c>
      <c r="D251" s="38">
        <v>0</v>
      </c>
      <c r="E251" s="38">
        <v>62</v>
      </c>
      <c r="F251" s="38">
        <v>0</v>
      </c>
      <c r="G251" s="38">
        <v>1</v>
      </c>
      <c r="H251" s="38">
        <v>0</v>
      </c>
      <c r="I251" s="38">
        <v>0</v>
      </c>
      <c r="J251" s="38">
        <v>3</v>
      </c>
      <c r="K251" s="38">
        <v>0</v>
      </c>
      <c r="L251" s="38">
        <v>0</v>
      </c>
      <c r="M251" s="38">
        <v>0</v>
      </c>
      <c r="N251" s="38">
        <v>0</v>
      </c>
      <c r="O251" s="38">
        <v>0</v>
      </c>
      <c r="P251" s="38">
        <v>0</v>
      </c>
      <c r="Q251" s="38">
        <v>0</v>
      </c>
      <c r="R251" s="38">
        <v>113</v>
      </c>
      <c r="T251" s="31">
        <v>226</v>
      </c>
      <c r="U251" s="29">
        <v>113</v>
      </c>
      <c r="V251" s="31">
        <v>0</v>
      </c>
    </row>
    <row r="252" spans="1:22" s="30" customFormat="1" x14ac:dyDescent="0.2">
      <c r="A252" s="48" t="s">
        <v>274</v>
      </c>
      <c r="B252" s="47"/>
      <c r="C252" s="47">
        <v>1</v>
      </c>
      <c r="D252" s="47"/>
      <c r="E252" s="47">
        <v>5</v>
      </c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>
        <v>6</v>
      </c>
      <c r="T252" s="31">
        <v>12</v>
      </c>
      <c r="U252" s="29">
        <v>6</v>
      </c>
      <c r="V252" s="31">
        <v>0</v>
      </c>
    </row>
    <row r="253" spans="1:22" s="30" customFormat="1" x14ac:dyDescent="0.2">
      <c r="A253" s="48" t="s">
        <v>272</v>
      </c>
      <c r="B253" s="47">
        <v>1</v>
      </c>
      <c r="C253" s="47">
        <v>8</v>
      </c>
      <c r="D253" s="47"/>
      <c r="E253" s="47">
        <v>4</v>
      </c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>
        <v>13</v>
      </c>
      <c r="T253" s="31">
        <v>26</v>
      </c>
      <c r="U253" s="29">
        <v>13</v>
      </c>
      <c r="V253" s="31">
        <v>0</v>
      </c>
    </row>
    <row r="254" spans="1:22" s="30" customFormat="1" x14ac:dyDescent="0.2">
      <c r="A254" s="45" t="s">
        <v>197</v>
      </c>
      <c r="B254" s="47"/>
      <c r="C254" s="47">
        <v>11</v>
      </c>
      <c r="D254" s="47"/>
      <c r="E254" s="47">
        <v>2</v>
      </c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>
        <v>13</v>
      </c>
      <c r="T254" s="31"/>
      <c r="U254" s="29"/>
      <c r="V254" s="31"/>
    </row>
    <row r="255" spans="1:22" s="30" customFormat="1" x14ac:dyDescent="0.2">
      <c r="A255" s="45" t="s">
        <v>159</v>
      </c>
      <c r="B255" s="47">
        <v>2</v>
      </c>
      <c r="C255" s="47"/>
      <c r="D255" s="47"/>
      <c r="E255" s="47">
        <v>15</v>
      </c>
      <c r="F255" s="47"/>
      <c r="G255" s="47">
        <v>1</v>
      </c>
      <c r="H255" s="47"/>
      <c r="I255" s="47"/>
      <c r="J255" s="47">
        <v>1</v>
      </c>
      <c r="K255" s="47"/>
      <c r="L255" s="47"/>
      <c r="M255" s="47"/>
      <c r="N255" s="47"/>
      <c r="O255" s="47"/>
      <c r="P255" s="47"/>
      <c r="Q255" s="47"/>
      <c r="R255" s="47">
        <v>19</v>
      </c>
      <c r="T255" s="31">
        <v>38</v>
      </c>
      <c r="U255" s="29">
        <v>19</v>
      </c>
      <c r="V255" s="31">
        <v>0</v>
      </c>
    </row>
    <row r="256" spans="1:22" s="30" customFormat="1" x14ac:dyDescent="0.2">
      <c r="A256" s="48" t="s">
        <v>234</v>
      </c>
      <c r="B256" s="57" t="s">
        <v>1</v>
      </c>
      <c r="C256" s="39">
        <v>24</v>
      </c>
      <c r="D256" s="39">
        <v>0</v>
      </c>
      <c r="E256" s="39">
        <v>36</v>
      </c>
      <c r="F256" s="39">
        <v>0</v>
      </c>
      <c r="G256" s="39">
        <v>0</v>
      </c>
      <c r="H256" s="39">
        <v>0</v>
      </c>
      <c r="I256" s="39">
        <v>0</v>
      </c>
      <c r="J256" s="39">
        <v>2</v>
      </c>
      <c r="K256" s="57">
        <v>0</v>
      </c>
      <c r="L256" s="57">
        <v>0</v>
      </c>
      <c r="M256" s="57">
        <v>0</v>
      </c>
      <c r="N256" s="57">
        <v>0</v>
      </c>
      <c r="O256" s="57">
        <v>0</v>
      </c>
      <c r="P256" s="57">
        <v>0</v>
      </c>
      <c r="Q256" s="57">
        <v>0</v>
      </c>
      <c r="R256" s="47">
        <v>62</v>
      </c>
      <c r="T256" s="31">
        <v>124</v>
      </c>
      <c r="U256" s="29">
        <v>62</v>
      </c>
      <c r="V256" s="31">
        <v>0</v>
      </c>
    </row>
    <row r="257" spans="1:22" s="30" customFormat="1" x14ac:dyDescent="0.2">
      <c r="A257" s="44" t="s">
        <v>41</v>
      </c>
      <c r="B257" s="38">
        <v>56</v>
      </c>
      <c r="C257" s="38">
        <v>109</v>
      </c>
      <c r="D257" s="38">
        <v>0</v>
      </c>
      <c r="E257" s="38">
        <v>260</v>
      </c>
      <c r="F257" s="38">
        <v>0</v>
      </c>
      <c r="G257" s="38">
        <v>3</v>
      </c>
      <c r="H257" s="38">
        <v>0</v>
      </c>
      <c r="I257" s="38">
        <v>0</v>
      </c>
      <c r="J257" s="38">
        <v>0</v>
      </c>
      <c r="K257" s="38">
        <v>0</v>
      </c>
      <c r="L257" s="38">
        <v>2</v>
      </c>
      <c r="M257" s="38">
        <v>0</v>
      </c>
      <c r="N257" s="38">
        <v>0</v>
      </c>
      <c r="O257" s="38">
        <v>0</v>
      </c>
      <c r="P257" s="38">
        <v>10</v>
      </c>
      <c r="Q257" s="38">
        <v>0</v>
      </c>
      <c r="R257" s="38">
        <v>440</v>
      </c>
      <c r="T257" s="31">
        <v>880</v>
      </c>
      <c r="U257" s="29">
        <v>440</v>
      </c>
      <c r="V257" s="31"/>
    </row>
    <row r="258" spans="1:22" s="30" customFormat="1" x14ac:dyDescent="0.2">
      <c r="A258" s="45" t="s">
        <v>212</v>
      </c>
      <c r="B258" s="47">
        <v>3</v>
      </c>
      <c r="C258" s="47">
        <v>6</v>
      </c>
      <c r="D258" s="47"/>
      <c r="E258" s="47"/>
      <c r="F258" s="47"/>
      <c r="G258" s="47"/>
      <c r="H258" s="47"/>
      <c r="I258" s="47"/>
      <c r="J258" s="47"/>
      <c r="K258" s="47"/>
      <c r="L258" s="47">
        <v>2</v>
      </c>
      <c r="M258" s="47"/>
      <c r="N258" s="47"/>
      <c r="O258" s="47"/>
      <c r="P258" s="47">
        <v>3</v>
      </c>
      <c r="Q258" s="47"/>
      <c r="R258" s="47">
        <v>14</v>
      </c>
      <c r="T258" s="31"/>
      <c r="U258" s="29"/>
      <c r="V258" s="31"/>
    </row>
    <row r="259" spans="1:22" s="30" customFormat="1" x14ac:dyDescent="0.2">
      <c r="A259" s="45" t="s">
        <v>184</v>
      </c>
      <c r="B259" s="47">
        <v>1</v>
      </c>
      <c r="C259" s="47">
        <v>21</v>
      </c>
      <c r="D259" s="47"/>
      <c r="E259" s="47">
        <v>50</v>
      </c>
      <c r="F259" s="47"/>
      <c r="G259" s="47">
        <v>2</v>
      </c>
      <c r="H259" s="47"/>
      <c r="I259" s="47"/>
      <c r="J259" s="47"/>
      <c r="K259" s="47"/>
      <c r="L259" s="47"/>
      <c r="M259" s="47"/>
      <c r="N259" s="47"/>
      <c r="O259" s="47"/>
      <c r="P259" s="47">
        <v>3</v>
      </c>
      <c r="Q259" s="47"/>
      <c r="R259" s="47">
        <v>77</v>
      </c>
      <c r="T259" s="31">
        <v>154</v>
      </c>
      <c r="U259" s="29">
        <v>77</v>
      </c>
      <c r="V259" s="31">
        <v>0</v>
      </c>
    </row>
    <row r="260" spans="1:22" s="30" customFormat="1" x14ac:dyDescent="0.2">
      <c r="A260" s="45" t="s">
        <v>275</v>
      </c>
      <c r="B260" s="47">
        <v>5</v>
      </c>
      <c r="C260" s="47">
        <v>29</v>
      </c>
      <c r="D260" s="47"/>
      <c r="E260" s="47">
        <v>41</v>
      </c>
      <c r="F260" s="47"/>
      <c r="G260" s="47">
        <v>1</v>
      </c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>
        <v>76</v>
      </c>
      <c r="T260" s="31">
        <v>152</v>
      </c>
      <c r="U260" s="29">
        <v>76</v>
      </c>
      <c r="V260" s="31"/>
    </row>
    <row r="261" spans="1:22" s="30" customFormat="1" x14ac:dyDescent="0.2">
      <c r="A261" s="45" t="s">
        <v>207</v>
      </c>
      <c r="B261" s="47">
        <v>39</v>
      </c>
      <c r="C261" s="47">
        <v>3</v>
      </c>
      <c r="D261" s="47"/>
      <c r="E261" s="47">
        <v>97</v>
      </c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>
        <v>139</v>
      </c>
      <c r="T261" s="31">
        <v>278</v>
      </c>
      <c r="U261" s="29">
        <v>139</v>
      </c>
      <c r="V261" s="31">
        <v>0</v>
      </c>
    </row>
    <row r="262" spans="1:22" s="30" customFormat="1" x14ac:dyDescent="0.2">
      <c r="A262" s="45" t="s">
        <v>273</v>
      </c>
      <c r="B262" s="47"/>
      <c r="C262" s="47">
        <v>6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>
        <v>4</v>
      </c>
      <c r="Q262" s="47"/>
      <c r="R262" s="47">
        <v>10</v>
      </c>
      <c r="T262" s="31">
        <v>20</v>
      </c>
      <c r="U262" s="29">
        <v>10</v>
      </c>
      <c r="V262" s="31">
        <v>0</v>
      </c>
    </row>
    <row r="263" spans="1:22" s="30" customFormat="1" x14ac:dyDescent="0.2">
      <c r="A263" s="45" t="s">
        <v>256</v>
      </c>
      <c r="B263" s="47">
        <v>7</v>
      </c>
      <c r="C263" s="47">
        <v>5</v>
      </c>
      <c r="D263" s="47"/>
      <c r="E263" s="47">
        <v>52</v>
      </c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>
        <v>64</v>
      </c>
      <c r="T263" s="31">
        <v>128</v>
      </c>
      <c r="U263" s="29">
        <v>64</v>
      </c>
      <c r="V263" s="31">
        <v>0</v>
      </c>
    </row>
    <row r="264" spans="1:22" s="30" customFormat="1" x14ac:dyDescent="0.2">
      <c r="A264" s="45" t="s">
        <v>190</v>
      </c>
      <c r="B264" s="47"/>
      <c r="C264" s="47">
        <v>11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>
        <v>11</v>
      </c>
      <c r="T264" s="31"/>
      <c r="U264" s="29"/>
      <c r="V264" s="31"/>
    </row>
    <row r="265" spans="1:22" s="30" customFormat="1" x14ac:dyDescent="0.2">
      <c r="A265" s="45" t="s">
        <v>292</v>
      </c>
      <c r="B265" s="57">
        <v>0</v>
      </c>
      <c r="C265" s="57">
        <v>0</v>
      </c>
      <c r="D265" s="57">
        <v>0</v>
      </c>
      <c r="E265" s="39">
        <v>1</v>
      </c>
      <c r="F265" s="57">
        <v>0</v>
      </c>
      <c r="G265" s="57">
        <v>0</v>
      </c>
      <c r="H265" s="57">
        <v>0</v>
      </c>
      <c r="I265" s="57">
        <v>0</v>
      </c>
      <c r="J265" s="57">
        <v>0</v>
      </c>
      <c r="K265" s="57">
        <v>0</v>
      </c>
      <c r="L265" s="57">
        <v>0</v>
      </c>
      <c r="M265" s="57">
        <v>0</v>
      </c>
      <c r="N265" s="57">
        <v>0</v>
      </c>
      <c r="O265" s="57">
        <v>0</v>
      </c>
      <c r="P265" s="57">
        <v>0</v>
      </c>
      <c r="Q265" s="57">
        <v>0</v>
      </c>
      <c r="R265" s="47">
        <v>1</v>
      </c>
      <c r="T265" s="31"/>
      <c r="U265" s="29"/>
      <c r="V265" s="31"/>
    </row>
    <row r="266" spans="1:22" s="30" customFormat="1" x14ac:dyDescent="0.2">
      <c r="A266" s="45" t="s">
        <v>201</v>
      </c>
      <c r="B266" s="47">
        <v>1</v>
      </c>
      <c r="C266" s="47">
        <v>28</v>
      </c>
      <c r="D266" s="47"/>
      <c r="E266" s="47">
        <v>19</v>
      </c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>
        <v>48</v>
      </c>
      <c r="T266" s="31">
        <v>96</v>
      </c>
      <c r="U266" s="29">
        <v>48</v>
      </c>
      <c r="V266" s="31">
        <v>0</v>
      </c>
    </row>
    <row r="267" spans="1:22" s="30" customFormat="1" x14ac:dyDescent="0.2">
      <c r="A267" s="44" t="s">
        <v>39</v>
      </c>
      <c r="B267" s="38">
        <v>1</v>
      </c>
      <c r="C267" s="38">
        <v>39</v>
      </c>
      <c r="D267" s="38">
        <v>0</v>
      </c>
      <c r="E267" s="38">
        <v>37</v>
      </c>
      <c r="F267" s="38">
        <v>0</v>
      </c>
      <c r="G267" s="38">
        <v>4</v>
      </c>
      <c r="H267" s="38">
        <v>0</v>
      </c>
      <c r="I267" s="38">
        <v>2</v>
      </c>
      <c r="J267" s="38">
        <v>10</v>
      </c>
      <c r="K267" s="38">
        <v>0</v>
      </c>
      <c r="L267" s="38">
        <v>2</v>
      </c>
      <c r="M267" s="38">
        <v>0</v>
      </c>
      <c r="N267" s="38">
        <v>0</v>
      </c>
      <c r="O267" s="38">
        <v>0</v>
      </c>
      <c r="P267" s="38">
        <v>108</v>
      </c>
      <c r="Q267" s="38">
        <v>0</v>
      </c>
      <c r="R267" s="38">
        <v>203</v>
      </c>
      <c r="T267" s="31">
        <v>406</v>
      </c>
      <c r="U267" s="29">
        <v>203</v>
      </c>
      <c r="V267" s="31">
        <v>0</v>
      </c>
    </row>
    <row r="268" spans="1:22" s="30" customFormat="1" x14ac:dyDescent="0.2">
      <c r="A268" s="45" t="s">
        <v>252</v>
      </c>
      <c r="B268" s="47"/>
      <c r="C268" s="47">
        <v>1</v>
      </c>
      <c r="D268" s="47"/>
      <c r="E268" s="47"/>
      <c r="F268" s="47"/>
      <c r="G268" s="47"/>
      <c r="H268" s="47"/>
      <c r="I268" s="47"/>
      <c r="J268" s="47"/>
      <c r="K268" s="47"/>
      <c r="L268" s="47">
        <v>1</v>
      </c>
      <c r="M268" s="47"/>
      <c r="N268" s="47"/>
      <c r="O268" s="47"/>
      <c r="P268" s="47">
        <v>34</v>
      </c>
      <c r="Q268" s="47"/>
      <c r="R268" s="47">
        <v>36</v>
      </c>
      <c r="T268" s="31">
        <v>72</v>
      </c>
      <c r="U268" s="29">
        <v>36</v>
      </c>
      <c r="V268" s="31">
        <v>0</v>
      </c>
    </row>
    <row r="269" spans="1:22" s="30" customFormat="1" x14ac:dyDescent="0.2">
      <c r="A269" s="45" t="s">
        <v>90</v>
      </c>
      <c r="B269" s="47"/>
      <c r="C269" s="47">
        <v>7</v>
      </c>
      <c r="D269" s="47"/>
      <c r="E269" s="47"/>
      <c r="F269" s="47"/>
      <c r="G269" s="47"/>
      <c r="H269" s="47"/>
      <c r="I269" s="47"/>
      <c r="J269" s="47">
        <v>1</v>
      </c>
      <c r="K269" s="47"/>
      <c r="L269" s="47"/>
      <c r="M269" s="47"/>
      <c r="N269" s="47"/>
      <c r="O269" s="47"/>
      <c r="P269" s="47">
        <v>3</v>
      </c>
      <c r="Q269" s="47"/>
      <c r="R269" s="47">
        <v>11</v>
      </c>
      <c r="T269" s="31">
        <v>22</v>
      </c>
      <c r="U269" s="29">
        <v>11</v>
      </c>
      <c r="V269" s="31">
        <v>0</v>
      </c>
    </row>
    <row r="270" spans="1:22" s="30" customFormat="1" x14ac:dyDescent="0.2">
      <c r="A270" s="45" t="s">
        <v>276</v>
      </c>
      <c r="B270" s="47">
        <v>1</v>
      </c>
      <c r="C270" s="47">
        <v>15</v>
      </c>
      <c r="D270" s="47"/>
      <c r="E270" s="47"/>
      <c r="F270" s="47"/>
      <c r="G270" s="47"/>
      <c r="H270" s="47"/>
      <c r="I270" s="47">
        <v>1</v>
      </c>
      <c r="J270" s="47">
        <v>6</v>
      </c>
      <c r="K270" s="47"/>
      <c r="L270" s="47"/>
      <c r="M270" s="47"/>
      <c r="N270" s="47"/>
      <c r="O270" s="47"/>
      <c r="P270" s="47">
        <v>32</v>
      </c>
      <c r="Q270" s="47"/>
      <c r="R270" s="47">
        <v>55</v>
      </c>
      <c r="T270" s="31">
        <v>110</v>
      </c>
      <c r="U270" s="29">
        <v>55</v>
      </c>
      <c r="V270" s="31">
        <v>0</v>
      </c>
    </row>
    <row r="271" spans="1:22" s="30" customFormat="1" x14ac:dyDescent="0.2">
      <c r="A271" s="45" t="s">
        <v>88</v>
      </c>
      <c r="B271" s="47"/>
      <c r="C271" s="47">
        <v>3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>
        <v>2</v>
      </c>
      <c r="Q271" s="47"/>
      <c r="R271" s="47">
        <v>5</v>
      </c>
      <c r="T271" s="31">
        <v>10</v>
      </c>
      <c r="U271" s="29">
        <v>5</v>
      </c>
      <c r="V271" s="31">
        <v>0</v>
      </c>
    </row>
    <row r="272" spans="1:22" s="30" customFormat="1" x14ac:dyDescent="0.2">
      <c r="A272" s="45" t="s">
        <v>277</v>
      </c>
      <c r="B272" s="47"/>
      <c r="C272" s="47">
        <v>4</v>
      </c>
      <c r="D272" s="47"/>
      <c r="E272" s="47"/>
      <c r="F272" s="47"/>
      <c r="G272" s="47">
        <v>4</v>
      </c>
      <c r="H272" s="47"/>
      <c r="I272" s="47"/>
      <c r="J272" s="47"/>
      <c r="K272" s="47"/>
      <c r="L272" s="47">
        <v>1</v>
      </c>
      <c r="M272" s="47">
        <v>0</v>
      </c>
      <c r="N272" s="47"/>
      <c r="O272" s="47"/>
      <c r="P272" s="47">
        <v>17</v>
      </c>
      <c r="Q272" s="47"/>
      <c r="R272" s="47">
        <v>26</v>
      </c>
      <c r="T272" s="31">
        <v>52</v>
      </c>
      <c r="U272" s="29">
        <v>26</v>
      </c>
    </row>
    <row r="273" spans="1:21" s="30" customFormat="1" x14ac:dyDescent="0.2">
      <c r="A273" s="45" t="s">
        <v>86</v>
      </c>
      <c r="B273" s="47"/>
      <c r="C273" s="47"/>
      <c r="D273" s="47"/>
      <c r="E273" s="47">
        <v>3</v>
      </c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>
        <v>3</v>
      </c>
      <c r="T273" s="31">
        <v>6</v>
      </c>
      <c r="U273" s="29">
        <v>3</v>
      </c>
    </row>
    <row r="274" spans="1:21" s="30" customFormat="1" x14ac:dyDescent="0.2">
      <c r="A274" s="45" t="s">
        <v>257</v>
      </c>
      <c r="B274" s="57">
        <v>0</v>
      </c>
      <c r="C274" s="39">
        <v>9</v>
      </c>
      <c r="D274" s="39">
        <v>0</v>
      </c>
      <c r="E274" s="39">
        <v>34</v>
      </c>
      <c r="F274" s="39">
        <v>0</v>
      </c>
      <c r="G274" s="39">
        <v>0</v>
      </c>
      <c r="H274" s="39">
        <v>0</v>
      </c>
      <c r="I274" s="39">
        <v>1</v>
      </c>
      <c r="J274" s="39">
        <v>3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20</v>
      </c>
      <c r="Q274" s="57">
        <v>0</v>
      </c>
      <c r="R274" s="47">
        <v>67</v>
      </c>
      <c r="T274" s="31">
        <v>134</v>
      </c>
      <c r="U274" s="29">
        <v>67</v>
      </c>
    </row>
    <row r="275" spans="1:21" s="30" customFormat="1" x14ac:dyDescent="0.2">
      <c r="A275" s="44" t="s">
        <v>40</v>
      </c>
      <c r="B275" s="38">
        <v>4</v>
      </c>
      <c r="C275" s="38">
        <v>7</v>
      </c>
      <c r="D275" s="38">
        <v>0</v>
      </c>
      <c r="E275" s="38">
        <v>27</v>
      </c>
      <c r="F275" s="38">
        <v>0</v>
      </c>
      <c r="G275" s="38">
        <v>0</v>
      </c>
      <c r="H275" s="38">
        <v>0</v>
      </c>
      <c r="I275" s="38">
        <v>0</v>
      </c>
      <c r="J275" s="38">
        <v>2</v>
      </c>
      <c r="K275" s="38">
        <v>0</v>
      </c>
      <c r="L275" s="38">
        <v>0</v>
      </c>
      <c r="M275" s="38">
        <v>0</v>
      </c>
      <c r="N275" s="38">
        <v>0</v>
      </c>
      <c r="O275" s="38">
        <v>0</v>
      </c>
      <c r="P275" s="38">
        <v>27</v>
      </c>
      <c r="Q275" s="38">
        <v>0</v>
      </c>
      <c r="R275" s="38">
        <v>67</v>
      </c>
      <c r="T275" s="31">
        <v>134</v>
      </c>
      <c r="U275" s="29">
        <v>67</v>
      </c>
    </row>
    <row r="276" spans="1:21" s="30" customFormat="1" x14ac:dyDescent="0.2">
      <c r="A276" s="45" t="s">
        <v>252</v>
      </c>
      <c r="B276" s="47">
        <v>4</v>
      </c>
      <c r="C276" s="47">
        <v>2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>
        <v>4</v>
      </c>
      <c r="Q276" s="47"/>
      <c r="R276" s="47">
        <v>10</v>
      </c>
      <c r="T276" s="31">
        <v>20</v>
      </c>
      <c r="U276" s="29">
        <v>10</v>
      </c>
    </row>
    <row r="277" spans="1:21" s="30" customFormat="1" x14ac:dyDescent="0.2">
      <c r="A277" s="45" t="s">
        <v>192</v>
      </c>
      <c r="B277" s="47"/>
      <c r="C277" s="47">
        <v>1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>
        <v>1</v>
      </c>
      <c r="T277" s="31">
        <v>2</v>
      </c>
      <c r="U277" s="29">
        <v>1</v>
      </c>
    </row>
    <row r="278" spans="1:21" s="30" customFormat="1" x14ac:dyDescent="0.2">
      <c r="A278" s="45" t="s">
        <v>220</v>
      </c>
      <c r="B278" s="47"/>
      <c r="C278" s="47">
        <v>1</v>
      </c>
      <c r="D278" s="47"/>
      <c r="E278" s="47">
        <v>15</v>
      </c>
      <c r="F278" s="47"/>
      <c r="G278" s="47"/>
      <c r="H278" s="47"/>
      <c r="I278" s="47"/>
      <c r="J278" s="47">
        <v>1</v>
      </c>
      <c r="K278" s="47"/>
      <c r="L278" s="47"/>
      <c r="M278" s="47"/>
      <c r="N278" s="47"/>
      <c r="O278" s="47"/>
      <c r="P278" s="47"/>
      <c r="Q278" s="47"/>
      <c r="R278" s="47">
        <v>17</v>
      </c>
      <c r="T278" s="31"/>
      <c r="U278" s="29"/>
    </row>
    <row r="279" spans="1:21" s="30" customFormat="1" x14ac:dyDescent="0.2">
      <c r="A279" s="45" t="s">
        <v>211</v>
      </c>
      <c r="B279" s="47"/>
      <c r="C279" s="47">
        <v>1</v>
      </c>
      <c r="D279" s="47"/>
      <c r="E279" s="47"/>
      <c r="F279" s="47"/>
      <c r="G279" s="47"/>
      <c r="H279" s="47"/>
      <c r="I279" s="47"/>
      <c r="J279" s="47">
        <v>1</v>
      </c>
      <c r="K279" s="47"/>
      <c r="L279" s="47"/>
      <c r="M279" s="47"/>
      <c r="N279" s="47"/>
      <c r="O279" s="47"/>
      <c r="P279" s="47">
        <v>13</v>
      </c>
      <c r="Q279" s="47"/>
      <c r="R279" s="47">
        <v>15</v>
      </c>
      <c r="T279" s="31">
        <v>30</v>
      </c>
      <c r="U279" s="29">
        <v>15</v>
      </c>
    </row>
    <row r="280" spans="1:21" s="30" customFormat="1" x14ac:dyDescent="0.2">
      <c r="A280" s="45" t="s">
        <v>190</v>
      </c>
      <c r="B280" s="47"/>
      <c r="C280" s="47">
        <v>2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>
        <v>2</v>
      </c>
      <c r="T280" s="31"/>
      <c r="U280" s="29"/>
    </row>
    <row r="281" spans="1:21" s="30" customFormat="1" x14ac:dyDescent="0.2">
      <c r="A281" s="45" t="s">
        <v>256</v>
      </c>
      <c r="B281" s="57">
        <v>0</v>
      </c>
      <c r="C281" s="57">
        <v>0</v>
      </c>
      <c r="D281" s="57">
        <v>0</v>
      </c>
      <c r="E281" s="39">
        <v>12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10</v>
      </c>
      <c r="Q281" s="57">
        <v>0</v>
      </c>
      <c r="R281" s="47">
        <v>22</v>
      </c>
      <c r="T281" s="31">
        <v>44</v>
      </c>
      <c r="U281" s="29">
        <v>22</v>
      </c>
    </row>
    <row r="282" spans="1:21" s="30" customFormat="1" x14ac:dyDescent="0.2">
      <c r="A282" s="44" t="s">
        <v>48</v>
      </c>
      <c r="B282" s="38">
        <v>34</v>
      </c>
      <c r="C282" s="38">
        <v>63</v>
      </c>
      <c r="D282" s="38">
        <v>0</v>
      </c>
      <c r="E282" s="38">
        <v>4</v>
      </c>
      <c r="F282" s="38">
        <v>0</v>
      </c>
      <c r="G282" s="38">
        <v>0</v>
      </c>
      <c r="H282" s="38">
        <v>0</v>
      </c>
      <c r="I282" s="38">
        <v>1</v>
      </c>
      <c r="J282" s="38">
        <v>0</v>
      </c>
      <c r="K282" s="38">
        <v>0</v>
      </c>
      <c r="L282" s="38">
        <v>0</v>
      </c>
      <c r="M282" s="38">
        <v>0</v>
      </c>
      <c r="N282" s="38">
        <v>0</v>
      </c>
      <c r="O282" s="38">
        <v>0</v>
      </c>
      <c r="P282" s="38">
        <v>19</v>
      </c>
      <c r="Q282" s="38">
        <v>0</v>
      </c>
      <c r="R282" s="38">
        <v>121</v>
      </c>
      <c r="T282" s="31">
        <v>242</v>
      </c>
      <c r="U282" s="29">
        <v>121</v>
      </c>
    </row>
    <row r="283" spans="1:21" s="30" customFormat="1" x14ac:dyDescent="0.2">
      <c r="A283" s="45" t="s">
        <v>194</v>
      </c>
      <c r="B283" s="46">
        <v>8</v>
      </c>
      <c r="C283" s="46">
        <v>11</v>
      </c>
      <c r="D283" s="46"/>
      <c r="E283" s="46">
        <v>1</v>
      </c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7">
        <v>20</v>
      </c>
      <c r="T283" s="31"/>
      <c r="U283" s="29"/>
    </row>
    <row r="284" spans="1:21" s="30" customFormat="1" x14ac:dyDescent="0.2">
      <c r="A284" s="45" t="s">
        <v>213</v>
      </c>
      <c r="B284" s="46">
        <v>10</v>
      </c>
      <c r="C284" s="46"/>
      <c r="D284" s="46"/>
      <c r="E284" s="46">
        <v>2</v>
      </c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>
        <v>2</v>
      </c>
      <c r="Q284" s="46"/>
      <c r="R284" s="47">
        <v>14</v>
      </c>
      <c r="T284" s="31">
        <v>28</v>
      </c>
      <c r="U284" s="29">
        <v>14</v>
      </c>
    </row>
    <row r="285" spans="1:21" s="30" customFormat="1" x14ac:dyDescent="0.2">
      <c r="A285" s="45" t="s">
        <v>189</v>
      </c>
      <c r="B285" s="46"/>
      <c r="C285" s="46">
        <v>49</v>
      </c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7">
        <v>49</v>
      </c>
      <c r="T285" s="31"/>
      <c r="U285" s="29"/>
    </row>
    <row r="286" spans="1:21" s="30" customFormat="1" x14ac:dyDescent="0.2">
      <c r="A286" s="45" t="s">
        <v>157</v>
      </c>
      <c r="B286" s="39">
        <v>16</v>
      </c>
      <c r="C286" s="39">
        <v>3</v>
      </c>
      <c r="D286" s="39">
        <v>0</v>
      </c>
      <c r="E286" s="39">
        <v>1</v>
      </c>
      <c r="F286" s="39">
        <v>0</v>
      </c>
      <c r="G286" s="39">
        <v>0</v>
      </c>
      <c r="H286" s="39">
        <v>0</v>
      </c>
      <c r="I286" s="39">
        <v>1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17</v>
      </c>
      <c r="Q286" s="57">
        <v>0</v>
      </c>
      <c r="R286" s="47">
        <v>38</v>
      </c>
      <c r="T286" s="31">
        <v>76</v>
      </c>
      <c r="U286" s="29">
        <v>38</v>
      </c>
    </row>
    <row r="287" spans="1:21" s="30" customFormat="1" x14ac:dyDescent="0.2">
      <c r="A287" s="44" t="s">
        <v>4</v>
      </c>
      <c r="B287" s="38">
        <v>12</v>
      </c>
      <c r="C287" s="38">
        <v>15</v>
      </c>
      <c r="D287" s="38">
        <v>0</v>
      </c>
      <c r="E287" s="38">
        <v>24</v>
      </c>
      <c r="F287" s="38">
        <v>0</v>
      </c>
      <c r="G287" s="38">
        <v>0</v>
      </c>
      <c r="H287" s="38">
        <v>0</v>
      </c>
      <c r="I287" s="38">
        <v>1</v>
      </c>
      <c r="J287" s="38">
        <v>1</v>
      </c>
      <c r="K287" s="38">
        <v>0</v>
      </c>
      <c r="L287" s="38">
        <v>0</v>
      </c>
      <c r="M287" s="38">
        <v>0</v>
      </c>
      <c r="N287" s="38">
        <v>0</v>
      </c>
      <c r="O287" s="38">
        <v>0</v>
      </c>
      <c r="P287" s="38">
        <v>67</v>
      </c>
      <c r="Q287" s="38">
        <v>0</v>
      </c>
      <c r="R287" s="38">
        <v>120</v>
      </c>
      <c r="T287" s="31">
        <v>240</v>
      </c>
      <c r="U287" s="29">
        <v>120</v>
      </c>
    </row>
    <row r="288" spans="1:21" s="30" customFormat="1" x14ac:dyDescent="0.2">
      <c r="A288" s="45" t="s">
        <v>278</v>
      </c>
      <c r="B288" s="46">
        <v>1</v>
      </c>
      <c r="C288" s="46">
        <v>4</v>
      </c>
      <c r="D288" s="46"/>
      <c r="E288" s="46">
        <v>6</v>
      </c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>
        <v>37</v>
      </c>
      <c r="Q288" s="46"/>
      <c r="R288" s="47">
        <v>48</v>
      </c>
      <c r="T288" s="31">
        <v>96</v>
      </c>
      <c r="U288" s="29">
        <v>48</v>
      </c>
    </row>
    <row r="289" spans="1:21" s="30" customFormat="1" x14ac:dyDescent="0.2">
      <c r="A289" s="45" t="s">
        <v>274</v>
      </c>
      <c r="B289" s="46">
        <v>5</v>
      </c>
      <c r="C289" s="46">
        <v>4</v>
      </c>
      <c r="D289" s="46"/>
      <c r="E289" s="46">
        <v>9</v>
      </c>
      <c r="F289" s="46"/>
      <c r="G289" s="46"/>
      <c r="H289" s="46"/>
      <c r="I289" s="46"/>
      <c r="J289" s="46">
        <v>1</v>
      </c>
      <c r="K289" s="46"/>
      <c r="L289" s="46"/>
      <c r="M289" s="46"/>
      <c r="N289" s="46"/>
      <c r="O289" s="46"/>
      <c r="P289" s="46">
        <v>19</v>
      </c>
      <c r="Q289" s="46"/>
      <c r="R289" s="47">
        <v>38</v>
      </c>
      <c r="T289" s="31">
        <v>76</v>
      </c>
      <c r="U289" s="29">
        <v>38</v>
      </c>
    </row>
    <row r="290" spans="1:21" s="30" customFormat="1" x14ac:dyDescent="0.2">
      <c r="A290" s="45" t="s">
        <v>279</v>
      </c>
      <c r="B290" s="55">
        <v>2</v>
      </c>
      <c r="C290" s="55">
        <v>3</v>
      </c>
      <c r="D290" s="55"/>
      <c r="E290" s="55">
        <v>9</v>
      </c>
      <c r="F290" s="55"/>
      <c r="G290" s="55"/>
      <c r="H290" s="55"/>
      <c r="I290" s="55">
        <v>1</v>
      </c>
      <c r="J290" s="55"/>
      <c r="K290" s="55"/>
      <c r="L290" s="55"/>
      <c r="M290" s="55"/>
      <c r="N290" s="55"/>
      <c r="O290" s="55"/>
      <c r="P290" s="55">
        <v>1</v>
      </c>
      <c r="Q290" s="55"/>
      <c r="R290" s="56">
        <v>16</v>
      </c>
      <c r="T290" s="31">
        <v>32</v>
      </c>
      <c r="U290" s="29">
        <v>16</v>
      </c>
    </row>
    <row r="291" spans="1:21" s="30" customFormat="1" x14ac:dyDescent="0.2">
      <c r="A291" s="52" t="s">
        <v>74</v>
      </c>
      <c r="B291" s="55">
        <v>4</v>
      </c>
      <c r="C291" s="55">
        <v>4</v>
      </c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>
        <v>10</v>
      </c>
      <c r="Q291" s="55"/>
      <c r="R291" s="56">
        <v>18</v>
      </c>
      <c r="T291" s="31">
        <v>36</v>
      </c>
      <c r="U291" s="29">
        <v>18</v>
      </c>
    </row>
    <row r="292" spans="1:21" s="30" customFormat="1" x14ac:dyDescent="0.2">
      <c r="A292" s="61" t="s">
        <v>0</v>
      </c>
      <c r="B292" s="53">
        <v>1349</v>
      </c>
      <c r="C292" s="53">
        <v>3022</v>
      </c>
      <c r="D292" s="53">
        <v>44</v>
      </c>
      <c r="E292" s="53">
        <v>3738</v>
      </c>
      <c r="F292" s="53">
        <v>0</v>
      </c>
      <c r="G292" s="53">
        <v>137</v>
      </c>
      <c r="H292" s="53">
        <v>5</v>
      </c>
      <c r="I292" s="53">
        <v>118</v>
      </c>
      <c r="J292" s="53">
        <v>173</v>
      </c>
      <c r="K292" s="53">
        <v>0</v>
      </c>
      <c r="L292" s="53">
        <v>31</v>
      </c>
      <c r="M292" s="53">
        <v>23</v>
      </c>
      <c r="N292" s="53">
        <v>5</v>
      </c>
      <c r="O292" s="53">
        <v>22</v>
      </c>
      <c r="P292" s="53">
        <v>1444</v>
      </c>
      <c r="Q292" s="53">
        <v>0</v>
      </c>
      <c r="R292" s="53">
        <v>10111</v>
      </c>
    </row>
    <row r="293" spans="1:21" s="30" customFormat="1" x14ac:dyDescent="0.2">
      <c r="B293" s="34"/>
      <c r="C293" s="34"/>
      <c r="E293" s="35"/>
      <c r="F293" s="35"/>
    </row>
    <row r="294" spans="1:21" s="30" customFormat="1" x14ac:dyDescent="0.2">
      <c r="A294" s="30" t="s">
        <v>206</v>
      </c>
      <c r="B294" s="34"/>
      <c r="C294" s="34"/>
      <c r="E294" s="35"/>
      <c r="F294" s="35"/>
    </row>
    <row r="295" spans="1:21" s="30" customFormat="1" x14ac:dyDescent="0.2">
      <c r="B295" s="34"/>
      <c r="C295" s="34"/>
      <c r="E295" s="35"/>
      <c r="F295" s="35"/>
    </row>
    <row r="296" spans="1:21" s="30" customFormat="1" x14ac:dyDescent="0.2">
      <c r="A296" s="5" t="s">
        <v>217</v>
      </c>
    </row>
    <row r="297" spans="1:21" s="30" customFormat="1" x14ac:dyDescent="0.2"/>
    <row r="298" spans="1:21" s="30" customFormat="1" x14ac:dyDescent="0.2"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</row>
    <row r="299" spans="1:21" s="30" customFormat="1" x14ac:dyDescent="0.2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</row>
    <row r="300" spans="1:21" s="30" customFormat="1" x14ac:dyDescent="0.2"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</row>
    <row r="301" spans="1:21" s="30" customFormat="1" x14ac:dyDescent="0.2">
      <c r="B301" s="34"/>
      <c r="C301" s="34"/>
      <c r="E301" s="35"/>
      <c r="F301" s="35"/>
    </row>
    <row r="302" spans="1:21" s="30" customFormat="1" x14ac:dyDescent="0.2">
      <c r="B302" s="34"/>
      <c r="C302" s="34"/>
      <c r="E302" s="35"/>
      <c r="F302" s="35"/>
    </row>
    <row r="303" spans="1:21" s="30" customFormat="1" x14ac:dyDescent="0.2">
      <c r="B303" s="34"/>
      <c r="C303" s="34"/>
      <c r="E303" s="35"/>
      <c r="F303" s="35"/>
    </row>
    <row r="304" spans="1:21" s="30" customFormat="1" x14ac:dyDescent="0.2">
      <c r="B304" s="34"/>
      <c r="C304" s="34"/>
      <c r="E304" s="35"/>
      <c r="F304" s="35"/>
    </row>
    <row r="305" spans="1:6" s="30" customFormat="1" x14ac:dyDescent="0.2">
      <c r="B305" s="34"/>
      <c r="C305" s="34"/>
      <c r="E305" s="35"/>
      <c r="F305" s="35"/>
    </row>
    <row r="306" spans="1:6" s="30" customFormat="1" x14ac:dyDescent="0.2">
      <c r="B306" s="34"/>
      <c r="C306" s="34"/>
      <c r="E306" s="35"/>
      <c r="F306" s="35"/>
    </row>
    <row r="307" spans="1:6" s="30" customFormat="1" x14ac:dyDescent="0.2">
      <c r="B307" s="34"/>
      <c r="C307" s="34"/>
      <c r="E307" s="35"/>
      <c r="F307" s="35"/>
    </row>
    <row r="308" spans="1:6" s="30" customFormat="1" x14ac:dyDescent="0.2">
      <c r="B308" s="34"/>
      <c r="C308" s="34"/>
      <c r="E308" s="35"/>
      <c r="F308" s="35"/>
    </row>
    <row r="309" spans="1:6" s="30" customFormat="1" x14ac:dyDescent="0.2">
      <c r="B309" s="34"/>
      <c r="C309" s="34"/>
      <c r="E309" s="35"/>
      <c r="F309" s="35"/>
    </row>
    <row r="310" spans="1:6" x14ac:dyDescent="0.2">
      <c r="A310" s="30"/>
      <c r="B310" s="34"/>
      <c r="C310" s="34"/>
    </row>
    <row r="311" spans="1:6" x14ac:dyDescent="0.2">
      <c r="A311" s="30"/>
      <c r="B311" s="34"/>
      <c r="C311" s="34"/>
    </row>
    <row r="312" spans="1:6" x14ac:dyDescent="0.2">
      <c r="A312" s="30"/>
    </row>
  </sheetData>
  <sortState xmlns:xlrd2="http://schemas.microsoft.com/office/spreadsheetml/2017/richdata2" ref="A258:R266">
    <sortCondition ref="A258:A266"/>
  </sortState>
  <mergeCells count="2">
    <mergeCell ref="A1:C1"/>
    <mergeCell ref="A4:R4"/>
  </mergeCells>
  <printOptions horizontalCentered="1" verticalCentered="1"/>
  <pageMargins left="0.39370078740157483" right="0.39370078740157483" top="0.59055118110236227" bottom="1.5748031496062993" header="0" footer="0.59055118110236227"/>
  <pageSetup scale="70" fitToHeight="3" orientation="portrait" r:id="rId1"/>
  <headerFooter alignWithMargins="0"/>
  <rowBreaks count="4" manualBreakCount="4">
    <brk id="62" max="17" man="1"/>
    <brk id="122" max="17" man="1"/>
    <brk id="180" max="17" man="1"/>
    <brk id="23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30 Titulados DCE</vt:lpstr>
      <vt:lpstr>'27 Egresados y Titulados OK'!Área_de_impresión</vt:lpstr>
      <vt:lpstr>'30 Titulados DCE'!Área_de_impresión</vt:lpstr>
      <vt:lpstr>'30 Titulados DCE'!Títulos_a_imprimir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