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E48DEFE2-D335-42DA-B95E-D8CC22FA0F9A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60 Eficiencia Lic IncorporS" sheetId="40077" r:id="rId2"/>
  </sheets>
  <definedNames>
    <definedName name="_xlnm._FilterDatabase" localSheetId="1" hidden="1">'60 Eficiencia Lic IncorporS'!$A$7:$P$71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'60 Eficiencia Lic IncorporS'!$A$4:$P$88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DATE(YEAR('60 Eficiencia Lic IncorporS'!Inicio_prestamo),MONTH('60 Eficiencia Lic IncorporS'!Inicio_prestamo)+Payment_Number,DAY('60 Eficiencia Lic IncorporS'!Inicio_prestamo))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MATCH(0.01,'60 Eficiencia Lic IncorporS'!Saldo_final,-1)+1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OFFSET('60 Eficiencia Lic IncorporS'!Impresión_completa,0,0,'60 Eficiencia Lic IncorporS'!Última_fila)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'60 Eficiencia Lic IncorporS'!$4:$7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IF('60 Eficiencia Lic IncorporS'!Valores_especificados,Fila_de_encabezado+'60 Eficiencia Lic IncorporS'!Número_de_pagos,Fila_de_encabezado)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IF('60 Eficiencia Lic IncorporS'!Importe_del_préstamo*'60 Eficiencia Lic IncorporS'!Tasa_de_interés*'60 Eficiencia Lic IncorporS'!Años_préstamo*'60 Eficiencia Lic IncorporS'!Inicio_prestamo&gt;0,1,0)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Titles" localSheetId="1" hidden="1">'60 Eficiencia Lic IncorporS'!$A$3:$HV$7</definedName>
    <definedName name="Z_C33438F8_5C83_49E6_95E7_3E9114ADD6F1_.wvu.PrintTitles" localSheetId="1" hidden="1">'60 Eficiencia Lic IncorporS'!$A$3:$HV$7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<sst xmlns="http://schemas.openxmlformats.org/spreadsheetml/2006/main" count="413" uniqueCount="193">
  <si>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</si>
  <si>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</si>
  <si>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</si>
  <si>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</si>
  <si>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</si>
  <si>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</si>
  <si>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</si>
  <si>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</si>
  <si>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</si>
  <si>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</si>
  <si>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</si>
  <si>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</si>
  <si>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</si>
  <si>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</si>
  <si>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</si>
  <si>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</si>
  <si>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</si>
  <si>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</si>
  <si>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</si>
  <si>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</si>
  <si>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</si>
  <si>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</si>
  <si>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</si>
  <si>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</si>
  <si>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</si>
  <si>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</si>
  <si>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</si>
  <si>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</si>
  <si>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</si>
  <si>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</si>
  <si>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</si>
  <si>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</si>
  <si>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</si>
  <si>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</si>
  <si>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</si>
  <si>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</si>
  <si>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</si>
  <si>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</si>
  <si>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</si>
  <si>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</si>
  <si>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</si>
  <si>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</si>
  <si>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</si>
  <si>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</si>
  <si>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</si>
  <si>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</si>
  <si>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Fórmulas:</t>
  </si>
  <si>
    <t>T</t>
  </si>
  <si>
    <t>Centro de Estudios Superiores Atenea Palas</t>
  </si>
  <si>
    <t>Centro de Estudios Superiores Universitarios</t>
  </si>
  <si>
    <t>Centro de Estudios Universitarios "Horacio Zúñiga"</t>
  </si>
  <si>
    <t>Instituto Secundaria y Educación Subprofesional</t>
  </si>
  <si>
    <t>Instituto Universitario del Lago y del Sol</t>
  </si>
  <si>
    <t>Instituto Universitario Franco Inglés de México</t>
  </si>
  <si>
    <t>Universidad Mexiquense</t>
  </si>
  <si>
    <t>Eficiencia terminal 
global</t>
  </si>
  <si>
    <t>Eficiencia terminal 
cohorte</t>
  </si>
  <si>
    <t>Campus Universitario Siglo XXI</t>
  </si>
  <si>
    <t>Centro Universitario Tenango del Valle</t>
  </si>
  <si>
    <t>Universidad de Ixtlahuaca CUI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</si>
  <si>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</si>
  <si>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</si>
  <si>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</si>
  <si>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</si>
  <si>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</si>
  <si>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</si>
  <si>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</si>
  <si>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</si>
  <si>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</si>
  <si>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Nuevo ingreso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</si>
  <si>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</si>
  <si>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</si>
  <si>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</si>
  <si>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</si>
  <si>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</si>
  <si>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</si>
  <si>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</si>
  <si>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</si>
  <si>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</si>
  <si>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</si>
  <si>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</si>
  <si>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</si>
  <si>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</si>
  <si>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</si>
  <si>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</si>
  <si>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</si>
  <si>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</si>
  <si>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</si>
  <si>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</si>
  <si>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</si>
  <si>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</si>
  <si>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</si>
  <si>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</si>
  <si>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</si>
  <si>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</si>
  <si>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</si>
  <si>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</si>
  <si>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</si>
  <si>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</si>
  <si>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</si>
  <si>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</si>
  <si>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</si>
  <si>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</si>
  <si>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</si>
  <si>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</si>
  <si>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</si>
  <si>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</si>
  <si>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</si>
  <si>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</si>
  <si>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</si>
  <si>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</si>
  <si>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</si>
  <si>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</si>
  <si>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</si>
  <si>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</si>
  <si>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</si>
  <si>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</si>
  <si>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</si>
  <si>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</si>
  <si>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</si>
  <si>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</si>
  <si>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</si>
  <si>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</si>
  <si>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</si>
  <si>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</si>
  <si>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</si>
  <si>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</si>
  <si>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</si>
  <si>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</si>
  <si>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</si>
  <si>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</si>
  <si>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</si>
  <si>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</si>
  <si>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</si>
  <si>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</si>
  <si>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</si>
  <si>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</si>
  <si>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</si>
  <si>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</si>
  <si>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</si>
  <si>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</si>
  <si>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</si>
  <si>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</si>
  <si>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</si>
  <si>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</si>
  <si>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</si>
  <si>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</si>
  <si>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</si>
  <si>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</si>
  <si>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</si>
  <si>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IUYTEM Instituto Universitario y Tecnológico del Estado de México</t>
  </si>
  <si>
    <t>Licenciatura en Geología Ambiental y Recursos Hídricos</t>
  </si>
  <si>
    <t>Licenciatura en Cirujano Dentista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</si>
  <si>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</si>
  <si>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</si>
  <si>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</si>
  <si>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</si>
  <si>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</si>
  <si>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</si>
  <si>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Egresados global 
2017-2018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</si>
  <si>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</si>
  <si>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</si>
  <si>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</si>
  <si>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</si>
  <si>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</si>
  <si>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Egresados cohorte 
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</si>
  <si>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</si>
  <si>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</si>
  <si>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</si>
  <si>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</si>
  <si>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</si>
  <si>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</si>
  <si>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</si>
  <si>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</si>
  <si>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</si>
  <si>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</si>
  <si>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</si>
  <si>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</si>
  <si>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Licenciado en Administración</t>
  </si>
  <si>
    <t>Licenciatura en Contaduría (mixta)</t>
  </si>
  <si>
    <t>Licenciatura en Fisioterapia</t>
  </si>
  <si>
    <t>Licenciatura de Ingeniería en Computación</t>
  </si>
  <si>
    <t>Universidad de la Salud del Estado de México</t>
  </si>
  <si>
    <t>Licenciatura en Negocios Internacionales Bilingüe</t>
  </si>
  <si>
    <t>Nota: algunas instituciones incorporadas o programas educativos no aparecen, ya que no cuentan con alguna de las variables para obtener el indicador.</t>
  </si>
  <si>
    <t>Nuevo ingreso acorde con la duración del programa educativo.</t>
  </si>
  <si>
    <t>Fuente: Secretaría de Planeación y Desarrollo Institucional, UAEMEX.</t>
  </si>
  <si>
    <t>Eficiencia terminal de licenciatura en instituciones incorporadas a la UAEMEX 2023-2024</t>
  </si>
  <si>
    <t>Personas egresadas global 2023-2024</t>
  </si>
  <si>
    <t>Nuevo ingreso
2019-2020</t>
  </si>
  <si>
    <t>Personas egresadas por cohorte 2023-2024</t>
  </si>
  <si>
    <t>Personas egresadas por cohorte: acumulado a 2023-2024 pertenecientes a la generación 2019B.</t>
  </si>
  <si>
    <t>Personas egresadas global: del 3 agosto 2023 al 2 agosto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</si>
</sst>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  <numFmt numFmtId="181" formatCode="###\ ##0.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92D05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111">
    <xf numFmtId="0" fontId="0" fillId="0" borderId="0" xfId="0"/>
    <xf numFmtId="0" fontId="12" fillId="0" borderId="0" xfId="394" applyFont="1"/>
    <xf numFmtId="0" fontId="12" fillId="0" borderId="0" xfId="647" applyFont="1" applyAlignment="1">
      <alignment vertical="center"/>
    </xf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72" fontId="12" fillId="0" borderId="0" xfId="647" applyNumberFormat="1" applyFont="1"/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12" fillId="0" borderId="0" xfId="394" applyFont="1" applyAlignment="1">
      <alignment wrapText="1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1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4" borderId="16" xfId="647" applyNumberFormat="1" applyFont="1" applyFill="1" applyBorder="1" applyAlignment="1">
      <alignment horizontal="right" vertical="center"/>
    </xf>
    <xf numFmtId="0" fontId="12" fillId="22" borderId="15" xfId="647" applyFont="1" applyFill="1" applyBorder="1" applyAlignment="1">
      <alignment horizontal="left" vertical="center" indent="1"/>
    </xf>
    <xf numFmtId="0" fontId="13" fillId="0" borderId="0" xfId="647" applyFont="1" applyAlignment="1">
      <alignment horizontal="center"/>
    </xf>
    <xf numFmtId="0" fontId="13" fillId="0" borderId="0" xfId="647" applyFont="1"/>
    <xf numFmtId="172" fontId="13" fillId="0" borderId="0" xfId="647" applyNumberFormat="1" applyFont="1"/>
    <xf numFmtId="0" fontId="34" fillId="35" borderId="17" xfId="647" applyFont="1" applyFill="1" applyBorder="1" applyAlignment="1">
      <alignment horizontal="center" vertical="center" wrapText="1"/>
    </xf>
    <xf numFmtId="0" fontId="60" fillId="35" borderId="17" xfId="647" applyFont="1" applyFill="1" applyBorder="1" applyAlignment="1">
      <alignment horizontal="center" vertical="center" wrapText="1"/>
    </xf>
    <xf numFmtId="0" fontId="13" fillId="36" borderId="15" xfId="647" applyFont="1" applyFill="1" applyBorder="1" applyAlignment="1">
      <alignment horizontal="left" vertical="center" indent="1"/>
    </xf>
    <xf numFmtId="0" fontId="13" fillId="36" borderId="15" xfId="647" applyFont="1" applyFill="1" applyBorder="1" applyAlignment="1">
      <alignment horizontal="left" vertical="center"/>
    </xf>
    <xf numFmtId="0" fontId="12" fillId="22" borderId="20" xfId="646" applyFont="1" applyFill="1" applyBorder="1" applyAlignment="1">
      <alignment horizontal="left" vertical="center" indent="1"/>
    </xf>
    <xf numFmtId="0" fontId="13" fillId="36" borderId="20" xfId="646" applyFont="1" applyFill="1" applyBorder="1" applyAlignment="1">
      <alignment vertical="center" wrapText="1"/>
    </xf>
    <xf numFmtId="0" fontId="13" fillId="36" borderId="20" xfId="646" applyFont="1" applyFill="1" applyBorder="1" applyAlignment="1">
      <alignment vertical="center"/>
    </xf>
    <xf numFmtId="172" fontId="12" fillId="0" borderId="20" xfId="647" applyNumberFormat="1" applyFont="1" applyBorder="1" applyAlignment="1">
      <alignment horizontal="right" vertical="center"/>
    </xf>
    <xf numFmtId="165" fontId="13" fillId="36" borderId="20" xfId="647" applyNumberFormat="1" applyFont="1" applyFill="1" applyBorder="1" applyAlignment="1">
      <alignment horizontal="right" vertical="center"/>
    </xf>
    <xf numFmtId="172" fontId="13" fillId="36" borderId="20" xfId="647" applyNumberFormat="1" applyFont="1" applyFill="1" applyBorder="1" applyAlignment="1">
      <alignment horizontal="right" vertical="center"/>
    </xf>
    <xf numFmtId="165" fontId="12" fillId="0" borderId="20" xfId="647" applyNumberFormat="1" applyFont="1" applyBorder="1" applyAlignment="1">
      <alignment horizontal="right" vertical="center"/>
    </xf>
    <xf numFmtId="0" fontId="13" fillId="36" borderId="20" xfId="647" applyFont="1" applyFill="1" applyBorder="1" applyAlignment="1">
      <alignment horizontal="left" vertical="center" wrapText="1"/>
    </xf>
    <xf numFmtId="172" fontId="12" fillId="22" borderId="20" xfId="647" applyNumberFormat="1" applyFont="1" applyFill="1" applyBorder="1" applyAlignment="1">
      <alignment horizontal="right" vertical="center"/>
    </xf>
    <xf numFmtId="165" fontId="12" fillId="22" borderId="20" xfId="647" applyNumberFormat="1" applyFont="1" applyFill="1" applyBorder="1" applyAlignment="1">
      <alignment horizontal="right" vertical="center"/>
    </xf>
    <xf numFmtId="0" fontId="13" fillId="36" borderId="20" xfId="647" applyFont="1" applyFill="1" applyBorder="1" applyAlignment="1">
      <alignment horizontal="left" vertical="center"/>
    </xf>
    <xf numFmtId="172" fontId="12" fillId="0" borderId="24" xfId="647" applyNumberFormat="1" applyFont="1" applyBorder="1" applyAlignment="1">
      <alignment horizontal="right" vertical="center"/>
    </xf>
    <xf numFmtId="172" fontId="13" fillId="36" borderId="22" xfId="647" applyNumberFormat="1" applyFont="1" applyFill="1" applyBorder="1" applyAlignment="1">
      <alignment horizontal="right" vertical="center"/>
    </xf>
    <xf numFmtId="177" fontId="34" fillId="35" borderId="25" xfId="647" applyNumberFormat="1" applyFont="1" applyFill="1" applyBorder="1" applyAlignment="1">
      <alignment horizontal="right" vertical="center"/>
    </xf>
    <xf numFmtId="181" fontId="34" fillId="35" borderId="25" xfId="647" applyNumberFormat="1" applyFont="1" applyFill="1" applyBorder="1" applyAlignment="1">
      <alignment horizontal="right" vertical="center"/>
    </xf>
    <xf numFmtId="0" fontId="12" fillId="0" borderId="0" xfId="646" applyFont="1" applyAlignment="1">
      <alignment wrapText="1"/>
    </xf>
    <xf numFmtId="0" fontId="12" fillId="22" borderId="24" xfId="647" applyFont="1" applyFill="1" applyBorder="1" applyAlignment="1">
      <alignment horizontal="left" vertical="center" wrapText="1" indent="1"/>
    </xf>
    <xf numFmtId="165" fontId="12" fillId="22" borderId="24" xfId="647" applyNumberFormat="1" applyFont="1" applyFill="1" applyBorder="1" applyAlignment="1">
      <alignment horizontal="right" vertical="center"/>
    </xf>
    <xf numFmtId="0" fontId="34" fillId="35" borderId="28" xfId="647" applyFont="1" applyFill="1" applyBorder="1" applyAlignment="1">
      <alignment horizontal="center" vertical="center" wrapText="1"/>
    </xf>
    <xf numFmtId="181" fontId="34" fillId="35" borderId="27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wrapText="1"/>
    </xf>
    <xf numFmtId="177" fontId="12" fillId="0" borderId="0" xfId="647" applyNumberFormat="1" applyFont="1"/>
    <xf numFmtId="0" fontId="13" fillId="0" borderId="0" xfId="647" applyFont="1" applyAlignment="1">
      <alignment wrapText="1"/>
    </xf>
    <xf numFmtId="0" fontId="12" fillId="33" borderId="0" xfId="647" applyFont="1" applyFill="1"/>
    <xf numFmtId="0" fontId="12" fillId="0" borderId="20" xfId="647" applyFont="1" applyBorder="1" applyAlignment="1">
      <alignment horizontal="left" vertical="center" wrapText="1" indent="1"/>
    </xf>
    <xf numFmtId="0" fontId="12" fillId="0" borderId="15" xfId="647" applyFont="1" applyBorder="1" applyAlignment="1">
      <alignment horizontal="left" vertical="center" indent="1"/>
    </xf>
    <xf numFmtId="0" fontId="34" fillId="0" borderId="0" xfId="647" applyFont="1" applyAlignment="1">
      <alignment horizontal="center" vertical="center" wrapText="1"/>
    </xf>
    <xf numFmtId="177" fontId="34" fillId="0" borderId="0" xfId="647" applyNumberFormat="1" applyFont="1" applyAlignment="1">
      <alignment horizontal="right" vertical="center"/>
    </xf>
    <xf numFmtId="181" fontId="34" fillId="0" borderId="0" xfId="647" applyNumberFormat="1" applyFont="1" applyAlignment="1">
      <alignment horizontal="right" vertical="center"/>
    </xf>
    <xf numFmtId="0" fontId="12" fillId="0" borderId="0" xfId="647" applyFont="1" applyAlignment="1">
      <alignment horizontal="left" vertical="center"/>
    </xf>
    <xf numFmtId="0" fontId="12" fillId="0" borderId="0" xfId="647" applyFont="1" applyAlignment="1">
      <alignment vertical="center" wrapText="1" shrinkToFit="1"/>
    </xf>
    <xf numFmtId="0" fontId="12" fillId="0" borderId="0" xfId="647" applyFont="1" applyAlignment="1">
      <alignment vertical="center" wrapText="1"/>
    </xf>
    <xf numFmtId="0" fontId="12" fillId="0" borderId="0" xfId="647" applyFont="1" applyAlignment="1">
      <alignment horizontal="right" vertical="center" wrapText="1"/>
    </xf>
    <xf numFmtId="165" fontId="12" fillId="0" borderId="0" xfId="646" applyNumberFormat="1" applyFont="1" applyAlignment="1">
      <alignment wrapText="1"/>
    </xf>
    <xf numFmtId="165" fontId="13" fillId="36" borderId="22" xfId="647" applyNumberFormat="1" applyFont="1" applyFill="1" applyBorder="1" applyAlignment="1">
      <alignment horizontal="right" vertical="center"/>
    </xf>
    <xf numFmtId="0" fontId="13" fillId="36" borderId="22" xfId="647" applyFont="1" applyFill="1" applyBorder="1" applyAlignment="1">
      <alignment horizontal="left" vertical="center" wrapText="1"/>
    </xf>
    <xf numFmtId="0" fontId="34" fillId="35" borderId="21" xfId="647" applyFont="1" applyFill="1" applyBorder="1" applyAlignment="1">
      <alignment horizontal="center" vertical="center" wrapText="1"/>
    </xf>
    <xf numFmtId="0" fontId="34" fillId="35" borderId="23" xfId="647" applyFont="1" applyFill="1" applyBorder="1" applyAlignment="1">
      <alignment horizontal="center" vertical="center" wrapText="1"/>
    </xf>
    <xf numFmtId="0" fontId="12" fillId="22" borderId="20" xfId="647" applyFont="1" applyFill="1" applyBorder="1" applyAlignment="1">
      <alignment horizontal="left" vertical="center" wrapText="1" indent="1"/>
    </xf>
    <xf numFmtId="0" fontId="12" fillId="22" borderId="20" xfId="647" applyFont="1" applyFill="1" applyBorder="1" applyAlignment="1">
      <alignment horizontal="left" vertical="center" indent="1"/>
    </xf>
    <xf numFmtId="0" fontId="58" fillId="0" borderId="0" xfId="394" applyFont="1" applyFill="1"/>
    <xf numFmtId="0" fontId="58" fillId="0" borderId="0" xfId="394" applyFont="1" applyFill="1" applyAlignment="1">
      <alignment wrapText="1"/>
    </xf>
    <xf numFmtId="0" fontId="12" fillId="0" borderId="0" xfId="394" applyFont="1" applyFill="1" applyAlignment="1">
      <alignment vertical="top"/>
    </xf>
    <xf numFmtId="0" fontId="36" fillId="0" borderId="0" xfId="647" applyFont="1" applyFill="1" applyAlignment="1">
      <alignment horizontal="center" vertical="center"/>
    </xf>
    <xf numFmtId="0" fontId="57" fillId="0" borderId="0" xfId="647" applyFont="1" applyFill="1"/>
    <xf numFmtId="0" fontId="59" fillId="0" borderId="0" xfId="647" applyFont="1" applyFill="1"/>
    <xf numFmtId="0" fontId="36" fillId="0" borderId="0" xfId="647" applyFont="1" applyFill="1" applyAlignment="1">
      <alignment horizontal="center"/>
    </xf>
    <xf numFmtId="0" fontId="36" fillId="0" borderId="0" xfId="647" applyFont="1" applyFill="1" applyAlignment="1">
      <alignment horizontal="left" vertical="center" wrapText="1"/>
    </xf>
    <xf numFmtId="0" fontId="62" fillId="0" borderId="0" xfId="394" applyFont="1" applyFill="1" applyAlignment="1">
      <alignment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1" fillId="32" borderId="34" xfId="647" applyFont="1" applyFill="1" applyBorder="1" applyAlignment="1">
      <alignment horizontal="center" vertical="center"/>
    </xf>
    <xf numFmtId="0" fontId="61" fillId="32" borderId="35" xfId="647" applyFont="1" applyFill="1" applyBorder="1" applyAlignment="1">
      <alignment horizontal="center" vertical="center"/>
    </xf>
    <xf numFmtId="0" fontId="61" fillId="32" borderId="26" xfId="647" applyFont="1" applyFill="1" applyBorder="1" applyAlignment="1">
      <alignment horizontal="center" vertical="center" wrapText="1"/>
    </xf>
    <xf numFmtId="0" fontId="61" fillId="32" borderId="36" xfId="647" applyFont="1" applyFill="1" applyBorder="1" applyAlignment="1">
      <alignment horizontal="center" vertical="center" wrapText="1"/>
    </xf>
    <xf numFmtId="0" fontId="61" fillId="32" borderId="37" xfId="647" applyFont="1" applyFill="1" applyBorder="1" applyAlignment="1">
      <alignment horizontal="center" vertical="center" wrapText="1"/>
    </xf>
    <xf numFmtId="0" fontId="61" fillId="32" borderId="38" xfId="647" applyFont="1" applyFill="1" applyBorder="1" applyAlignment="1">
      <alignment horizontal="center" vertical="center" wrapText="1"/>
    </xf>
    <xf numFmtId="0" fontId="13" fillId="29" borderId="0" xfId="647" applyFont="1" applyFill="1" applyAlignment="1">
      <alignment horizontal="center" vertical="center"/>
    </xf>
    <xf numFmtId="0" fontId="60" fillId="35" borderId="39" xfId="647" applyFont="1" applyFill="1" applyBorder="1" applyAlignment="1">
      <alignment horizontal="center" vertical="center" wrapText="1"/>
    </xf>
    <xf numFmtId="0" fontId="60" fillId="20" borderId="39" xfId="647" applyFont="1" applyFill="1" applyBorder="1" applyAlignment="1">
      <alignment horizontal="center" vertical="center" wrapText="1"/>
    </xf>
    <xf numFmtId="0" fontId="34" fillId="35" borderId="39" xfId="647" applyFont="1" applyFill="1" applyBorder="1" applyAlignment="1">
      <alignment horizontal="center" vertical="center" wrapText="1"/>
    </xf>
    <xf numFmtId="0" fontId="34" fillId="20" borderId="39" xfId="647" applyFont="1" applyFill="1" applyBorder="1" applyAlignment="1">
      <alignment horizontal="center" vertical="center" wrapText="1"/>
    </xf>
    <xf numFmtId="0" fontId="34" fillId="35" borderId="30" xfId="647" applyFont="1" applyFill="1" applyBorder="1" applyAlignment="1">
      <alignment horizontal="center" vertical="center" wrapText="1"/>
    </xf>
    <xf numFmtId="0" fontId="34" fillId="20" borderId="31" xfId="647" applyFont="1" applyFill="1" applyBorder="1" applyAlignment="1">
      <alignment horizontal="center" vertical="center" wrapText="1"/>
    </xf>
    <xf numFmtId="0" fontId="34" fillId="35" borderId="32" xfId="647" applyFont="1" applyFill="1" applyBorder="1" applyAlignment="1">
      <alignment horizontal="center" vertical="center" wrapText="1"/>
    </xf>
    <xf numFmtId="0" fontId="34" fillId="20" borderId="32" xfId="647" applyFont="1" applyFill="1" applyBorder="1" applyAlignment="1">
      <alignment horizontal="center" vertical="center" wrapText="1"/>
    </xf>
    <xf numFmtId="0" fontId="34" fillId="35" borderId="33" xfId="647" applyFont="1" applyFill="1" applyBorder="1" applyAlignment="1">
      <alignment horizontal="center" vertical="center" wrapText="1"/>
    </xf>
    <xf numFmtId="0" fontId="34" fillId="35" borderId="29" xfId="647" applyFont="1" applyFill="1" applyBorder="1" applyAlignment="1">
      <alignment horizontal="center" vertical="center" wrapText="1"/>
    </xf>
    <xf numFmtId="0" fontId="34" fillId="20" borderId="33" xfId="647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3"/>
      <tableStyleElement type="headerRow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82</xdr:row>
      <xdr:rowOff>123825</xdr:rowOff>
    </xdr:from>
    <xdr:to>
      <xdr:col>6</xdr:col>
      <xdr:colOff>66675</xdr:colOff>
      <xdr:row>86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2982575"/>
          <a:ext cx="501015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542925</xdr:colOff>
      <xdr:row>79</xdr:row>
      <xdr:rowOff>66675</xdr:rowOff>
    </xdr:from>
    <xdr:to>
      <xdr:col>5</xdr:col>
      <xdr:colOff>47625</xdr:colOff>
      <xdr:row>82</xdr:row>
      <xdr:rowOff>38100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pSpPr>
          <a:grpSpLocks noChangeAspect="1"/>
        </xdr:cNvGrpSpPr>
      </xdr:nvGrpSpPr>
      <xdr:grpSpPr bwMode="auto">
        <a:xfrm>
          <a:off x="542925" y="12468225"/>
          <a:ext cx="4419600" cy="428625"/>
          <a:chOff x="67" y="3253"/>
          <a:chExt cx="394" cy="58"/>
        </a:xfrm>
      </xdr:grpSpPr>
      <xdr:sp macro="" textlink="">
        <xdr:nvSpPr>
          <xdr:cNvPr id="4" name="AutoShape 2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67" y="3253"/>
            <a:ext cx="394" cy="5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67" y="3253"/>
            <a:ext cx="1" cy="2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es-MX" sz="12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grpSp>
        <xdr:nvGrpSpPr>
          <xdr:cNvPr id="6" name="Group 48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GrpSpPr>
            <a:grpSpLocks/>
          </xdr:cNvGrpSpPr>
        </xdr:nvGrpSpPr>
        <xdr:grpSpPr bwMode="auto">
          <a:xfrm>
            <a:off x="68" y="3253"/>
            <a:ext cx="387" cy="58"/>
            <a:chOff x="68" y="3253"/>
            <a:chExt cx="387" cy="58"/>
          </a:xfrm>
        </xdr:grpSpPr>
        <xdr:sp macro="" textlink="">
          <xdr:nvSpPr>
            <xdr:cNvPr id="7" name="Line 5">
              <a:extLst>
                <a:ext uri="{FF2B5EF4-FFF2-40B4-BE49-F238E27FC236}">
                  <a16:creationId xmlns:a16="http://schemas.microsoft.com/office/drawing/2014/main" id="{00000000-0008-0000-3C00-000007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1" y="3288"/>
              <a:ext cx="206" cy="1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8" name="Rectangle 6">
              <a:extLst>
                <a:ext uri="{FF2B5EF4-FFF2-40B4-BE49-F238E27FC236}">
                  <a16:creationId xmlns:a16="http://schemas.microsoft.com/office/drawing/2014/main" id="{00000000-0008-0000-3C00-00000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7" y="3280"/>
              <a:ext cx="18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100</a:t>
              </a:r>
            </a:p>
          </xdr:txBody>
        </xdr:sp>
        <xdr:sp macro="" textlink="">
          <xdr:nvSpPr>
            <xdr:cNvPr id="9" name="Rectangle 7">
              <a:extLst>
                <a:ext uri="{FF2B5EF4-FFF2-40B4-BE49-F238E27FC236}">
                  <a16:creationId xmlns:a16="http://schemas.microsoft.com/office/drawing/2014/main" id="{00000000-0008-0000-3C00-00000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7" y="3290"/>
              <a:ext cx="5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generación</a:t>
              </a:r>
            </a:p>
          </xdr:txBody>
        </xdr:sp>
        <xdr:sp macro="" textlink="">
          <xdr:nvSpPr>
            <xdr:cNvPr id="10" name="Rectangle 8">
              <a:extLst>
                <a:ext uri="{FF2B5EF4-FFF2-40B4-BE49-F238E27FC236}">
                  <a16:creationId xmlns:a16="http://schemas.microsoft.com/office/drawing/2014/main" id="{00000000-0008-0000-3C00-00000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4" y="3290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1" name="Rectangle 9">
              <a:extLst>
                <a:ext uri="{FF2B5EF4-FFF2-40B4-BE49-F238E27FC236}">
                  <a16:creationId xmlns:a16="http://schemas.microsoft.com/office/drawing/2014/main" id="{00000000-0008-0000-3C00-00000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6" y="3290"/>
              <a:ext cx="14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por</a:t>
              </a:r>
            </a:p>
          </xdr:txBody>
        </xdr:sp>
        <xdr:sp macro="" textlink="">
          <xdr:nvSpPr>
            <xdr:cNvPr id="12" name="Rectangle 10">
              <a:extLst>
                <a:ext uri="{FF2B5EF4-FFF2-40B4-BE49-F238E27FC236}">
                  <a16:creationId xmlns:a16="http://schemas.microsoft.com/office/drawing/2014/main" id="{00000000-0008-0000-3C00-00000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2" y="3290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3" name="Rectangle 11">
              <a:extLst>
                <a:ext uri="{FF2B5EF4-FFF2-40B4-BE49-F238E27FC236}">
                  <a16:creationId xmlns:a16="http://schemas.microsoft.com/office/drawing/2014/main" id="{00000000-0008-0000-3C00-00000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2" y="3290"/>
              <a:ext cx="35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ingreso</a:t>
              </a:r>
            </a:p>
          </xdr:txBody>
        </xdr:sp>
        <xdr:sp macro="" textlink="">
          <xdr:nvSpPr>
            <xdr:cNvPr id="14" name="Rectangle 12">
              <a:extLst>
                <a:ext uri="{FF2B5EF4-FFF2-40B4-BE49-F238E27FC236}">
                  <a16:creationId xmlns:a16="http://schemas.microsoft.com/office/drawing/2014/main" id="{00000000-0008-0000-3C00-00000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4" y="3290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</a:t>
              </a:r>
            </a:p>
          </xdr:txBody>
        </xdr:sp>
        <xdr:sp macro="" textlink="">
          <xdr:nvSpPr>
            <xdr:cNvPr id="15" name="Rectangle 13">
              <a:extLst>
                <a:ext uri="{FF2B5EF4-FFF2-40B4-BE49-F238E27FC236}">
                  <a16:creationId xmlns:a16="http://schemas.microsoft.com/office/drawing/2014/main" id="{00000000-0008-0000-3C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8" y="3290"/>
              <a:ext cx="29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Nuevo</a:t>
              </a:r>
            </a:p>
          </xdr:txBody>
        </xdr:sp>
        <xdr:sp macro="" textlink="">
          <xdr:nvSpPr>
            <xdr:cNvPr id="16" name="Rectangle 14">
              <a:extLst>
                <a:ext uri="{FF2B5EF4-FFF2-40B4-BE49-F238E27FC236}">
                  <a16:creationId xmlns:a16="http://schemas.microsoft.com/office/drawing/2014/main" id="{00000000-0008-0000-3C00-00001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8" y="3271"/>
              <a:ext cx="20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plan</a:t>
              </a:r>
            </a:p>
          </xdr:txBody>
        </xdr:sp>
        <xdr:sp macro="" textlink="">
          <xdr:nvSpPr>
            <xdr:cNvPr id="17" name="Rectangle 15">
              <a:extLst>
                <a:ext uri="{FF2B5EF4-FFF2-40B4-BE49-F238E27FC236}">
                  <a16:creationId xmlns:a16="http://schemas.microsoft.com/office/drawing/2014/main" id="{00000000-0008-0000-3C00-00001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9" y="3272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18" name="Rectangle 16">
              <a:extLst>
                <a:ext uri="{FF2B5EF4-FFF2-40B4-BE49-F238E27FC236}">
                  <a16:creationId xmlns:a16="http://schemas.microsoft.com/office/drawing/2014/main" id="{00000000-0008-0000-3C00-00001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5" y="3272"/>
              <a:ext cx="8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el</a:t>
              </a:r>
            </a:p>
          </xdr:txBody>
        </xdr:sp>
        <xdr:sp macro="" textlink="">
          <xdr:nvSpPr>
            <xdr:cNvPr id="19" name="Rectangle 17">
              <a:extLst>
                <a:ext uri="{FF2B5EF4-FFF2-40B4-BE49-F238E27FC236}">
                  <a16:creationId xmlns:a16="http://schemas.microsoft.com/office/drawing/2014/main" id="{00000000-0008-0000-3C00-00001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7" y="3272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0" name="Rectangle 18">
              <a:extLst>
                <a:ext uri="{FF2B5EF4-FFF2-40B4-BE49-F238E27FC236}">
                  <a16:creationId xmlns:a16="http://schemas.microsoft.com/office/drawing/2014/main" id="{00000000-0008-0000-3C00-00001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8" y="3271"/>
              <a:ext cx="12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en</a:t>
              </a:r>
            </a:p>
          </xdr:txBody>
        </xdr:sp>
        <xdr:sp macro="" textlink="">
          <xdr:nvSpPr>
            <xdr:cNvPr id="21" name="Rectangle 19">
              <a:extLst>
                <a:ext uri="{FF2B5EF4-FFF2-40B4-BE49-F238E27FC236}">
                  <a16:creationId xmlns:a16="http://schemas.microsoft.com/office/drawing/2014/main" id="{00000000-0008-0000-3C00-00001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4" y="3272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2" name="Rectangle 20">
              <a:extLst>
                <a:ext uri="{FF2B5EF4-FFF2-40B4-BE49-F238E27FC236}">
                  <a16:creationId xmlns:a16="http://schemas.microsoft.com/office/drawing/2014/main" id="{00000000-0008-0000-3C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7" y="3268"/>
              <a:ext cx="6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o</a:t>
              </a:r>
            </a:p>
          </xdr:txBody>
        </xdr:sp>
        <xdr:sp macro="" textlink="">
          <xdr:nvSpPr>
            <xdr:cNvPr id="23" name="Rectangle 21">
              <a:extLst>
                <a:ext uri="{FF2B5EF4-FFF2-40B4-BE49-F238E27FC236}">
                  <a16:creationId xmlns:a16="http://schemas.microsoft.com/office/drawing/2014/main" id="{00000000-0008-0000-3C00-00001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7" y="3272"/>
              <a:ext cx="54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establecido</a:t>
              </a:r>
            </a:p>
          </xdr:txBody>
        </xdr:sp>
        <xdr:sp macro="" textlink="">
          <xdr:nvSpPr>
            <xdr:cNvPr id="24" name="Rectangle 22">
              <a:extLst>
                <a:ext uri="{FF2B5EF4-FFF2-40B4-BE49-F238E27FC236}">
                  <a16:creationId xmlns:a16="http://schemas.microsoft.com/office/drawing/2014/main" id="{00000000-0008-0000-3C00-00001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3" y="3272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5" name="Rectangle 23">
              <a:extLst>
                <a:ext uri="{FF2B5EF4-FFF2-40B4-BE49-F238E27FC236}">
                  <a16:creationId xmlns:a16="http://schemas.microsoft.com/office/drawing/2014/main" id="{00000000-0008-0000-3C00-00001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9" y="3272"/>
              <a:ext cx="32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tiempo</a:t>
              </a:r>
            </a:p>
          </xdr:txBody>
        </xdr:sp>
        <xdr:sp macro="" textlink="">
          <xdr:nvSpPr>
            <xdr:cNvPr id="26" name="Rectangle 24">
              <a:extLst>
                <a:ext uri="{FF2B5EF4-FFF2-40B4-BE49-F238E27FC236}">
                  <a16:creationId xmlns:a16="http://schemas.microsoft.com/office/drawing/2014/main" id="{00000000-0008-0000-3C00-00001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1" y="3272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7" name="Rectangle 25">
              <a:extLst>
                <a:ext uri="{FF2B5EF4-FFF2-40B4-BE49-F238E27FC236}">
                  <a16:creationId xmlns:a16="http://schemas.microsoft.com/office/drawing/2014/main" id="{00000000-0008-0000-3C00-00001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8" y="3271"/>
              <a:ext cx="8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el</a:t>
              </a:r>
            </a:p>
          </xdr:txBody>
        </xdr:sp>
        <xdr:sp macro="" textlink="">
          <xdr:nvSpPr>
            <xdr:cNvPr id="28" name="Rectangle 26">
              <a:extLst>
                <a:ext uri="{FF2B5EF4-FFF2-40B4-BE49-F238E27FC236}">
                  <a16:creationId xmlns:a16="http://schemas.microsoft.com/office/drawing/2014/main" id="{00000000-0008-0000-3C00-00001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3" y="3253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29" name="Rectangle 27">
              <a:extLst>
                <a:ext uri="{FF2B5EF4-FFF2-40B4-BE49-F238E27FC236}">
                  <a16:creationId xmlns:a16="http://schemas.microsoft.com/office/drawing/2014/main" id="{00000000-0008-0000-3C00-00001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9" y="3253"/>
              <a:ext cx="13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en</a:t>
              </a:r>
            </a:p>
          </xdr:txBody>
        </xdr:sp>
        <xdr:sp macro="" textlink="">
          <xdr:nvSpPr>
            <xdr:cNvPr id="30" name="Rectangle 28">
              <a:extLst>
                <a:ext uri="{FF2B5EF4-FFF2-40B4-BE49-F238E27FC236}">
                  <a16:creationId xmlns:a16="http://schemas.microsoft.com/office/drawing/2014/main" id="{00000000-0008-0000-3C00-00001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6" y="3253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1" name="Rectangle 29">
              <a:extLst>
                <a:ext uri="{FF2B5EF4-FFF2-40B4-BE49-F238E27FC236}">
                  <a16:creationId xmlns:a16="http://schemas.microsoft.com/office/drawing/2014/main" id="{00000000-0008-0000-3C00-00001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2" y="3253"/>
              <a:ext cx="37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créditos</a:t>
              </a:r>
            </a:p>
          </xdr:txBody>
        </xdr:sp>
        <xdr:sp macro="" textlink="">
          <xdr:nvSpPr>
            <xdr:cNvPr id="32" name="Rectangle 30">
              <a:extLst>
                <a:ext uri="{FF2B5EF4-FFF2-40B4-BE49-F238E27FC236}">
                  <a16:creationId xmlns:a16="http://schemas.microsoft.com/office/drawing/2014/main" id="{00000000-0008-0000-3C00-00002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8" y="3253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3" name="Rectangle 31">
              <a:extLst>
                <a:ext uri="{FF2B5EF4-FFF2-40B4-BE49-F238E27FC236}">
                  <a16:creationId xmlns:a16="http://schemas.microsoft.com/office/drawing/2014/main" id="{00000000-0008-0000-3C00-00002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7" y="3253"/>
              <a:ext cx="12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34" name="Rectangle 32">
              <a:extLst>
                <a:ext uri="{FF2B5EF4-FFF2-40B4-BE49-F238E27FC236}">
                  <a16:creationId xmlns:a16="http://schemas.microsoft.com/office/drawing/2014/main" id="{00000000-0008-0000-3C00-00002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4" y="3253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5" name="Rectangle 33">
              <a:extLst>
                <a:ext uri="{FF2B5EF4-FFF2-40B4-BE49-F238E27FC236}">
                  <a16:creationId xmlns:a16="http://schemas.microsoft.com/office/drawing/2014/main" id="{00000000-0008-0000-3C00-00002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0" y="3253"/>
              <a:ext cx="27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100%</a:t>
              </a:r>
            </a:p>
          </xdr:txBody>
        </xdr:sp>
        <xdr:sp macro="" textlink="">
          <xdr:nvSpPr>
            <xdr:cNvPr id="36" name="Rectangle 34">
              <a:extLst>
                <a:ext uri="{FF2B5EF4-FFF2-40B4-BE49-F238E27FC236}">
                  <a16:creationId xmlns:a16="http://schemas.microsoft.com/office/drawing/2014/main" id="{00000000-0008-0000-3C00-00002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7" y="3253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7" name="Rectangle 36">
              <a:extLst>
                <a:ext uri="{FF2B5EF4-FFF2-40B4-BE49-F238E27FC236}">
                  <a16:creationId xmlns:a16="http://schemas.microsoft.com/office/drawing/2014/main" id="{00000000-0008-0000-3C00-00002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97" y="3253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00000000-0008-0000-3C00-00002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6" y="3253"/>
              <a:ext cx="17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con</a:t>
              </a:r>
            </a:p>
          </xdr:txBody>
        </xdr:sp>
        <xdr:sp macro="" textlink="">
          <xdr:nvSpPr>
            <xdr:cNvPr id="39" name="Rectangle 38">
              <a:extLst>
                <a:ext uri="{FF2B5EF4-FFF2-40B4-BE49-F238E27FC236}">
                  <a16:creationId xmlns:a16="http://schemas.microsoft.com/office/drawing/2014/main" id="{00000000-0008-0000-3C00-00002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2" y="3253"/>
              <a:ext cx="2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0" name="Rectangle 39">
              <a:extLst>
                <a:ext uri="{FF2B5EF4-FFF2-40B4-BE49-F238E27FC236}">
                  <a16:creationId xmlns:a16="http://schemas.microsoft.com/office/drawing/2014/main" id="{00000000-0008-0000-3C00-00002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3" y="3253"/>
              <a:ext cx="47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Alumnado</a:t>
              </a:r>
            </a:p>
          </xdr:txBody>
        </xdr:sp>
        <xdr:sp macro="" textlink="">
          <xdr:nvSpPr>
            <xdr:cNvPr id="41" name="Rectangle 40">
              <a:extLst>
                <a:ext uri="{FF2B5EF4-FFF2-40B4-BE49-F238E27FC236}">
                  <a16:creationId xmlns:a16="http://schemas.microsoft.com/office/drawing/2014/main" id="{00000000-0008-0000-3C00-00002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7" y="3279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2" name="Rectangle 41">
              <a:extLst>
                <a:ext uri="{FF2B5EF4-FFF2-40B4-BE49-F238E27FC236}">
                  <a16:creationId xmlns:a16="http://schemas.microsoft.com/office/drawing/2014/main" id="{00000000-0008-0000-3C00-00002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4" y="3279"/>
              <a:ext cx="29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global</a:t>
              </a:r>
            </a:p>
          </xdr:txBody>
        </xdr:sp>
        <xdr:sp macro="" textlink="">
          <xdr:nvSpPr>
            <xdr:cNvPr id="43" name="Rectangle 42">
              <a:extLst>
                <a:ext uri="{FF2B5EF4-FFF2-40B4-BE49-F238E27FC236}">
                  <a16:creationId xmlns:a16="http://schemas.microsoft.com/office/drawing/2014/main" id="{00000000-0008-0000-3C00-00002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70" y="3279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4" name="Rectangle 43">
              <a:extLst>
                <a:ext uri="{FF2B5EF4-FFF2-40B4-BE49-F238E27FC236}">
                  <a16:creationId xmlns:a16="http://schemas.microsoft.com/office/drawing/2014/main" id="{00000000-0008-0000-3C00-00002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6" y="3279"/>
              <a:ext cx="38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terminal</a:t>
              </a:r>
            </a:p>
          </xdr:txBody>
        </xdr:sp>
        <xdr:sp macro="" textlink="">
          <xdr:nvSpPr>
            <xdr:cNvPr id="45" name="Rectangle 44">
              <a:extLst>
                <a:ext uri="{FF2B5EF4-FFF2-40B4-BE49-F238E27FC236}">
                  <a16:creationId xmlns:a16="http://schemas.microsoft.com/office/drawing/2014/main" id="{00000000-0008-0000-3C00-00002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2" y="3279"/>
              <a:ext cx="1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6" name="Rectangle 45">
              <a:extLst>
                <a:ext uri="{FF2B5EF4-FFF2-40B4-BE49-F238E27FC236}">
                  <a16:creationId xmlns:a16="http://schemas.microsoft.com/office/drawing/2014/main" id="{00000000-0008-0000-3C00-00002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8" y="3279"/>
              <a:ext cx="45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Eficiencia</a:t>
              </a:r>
            </a:p>
          </xdr:txBody>
        </xdr:sp>
        <xdr:sp macro="" textlink="">
          <xdr:nvSpPr>
            <xdr:cNvPr id="47" name="Rectangle 46">
              <a:extLst>
                <a:ext uri="{FF2B5EF4-FFF2-40B4-BE49-F238E27FC236}">
                  <a16:creationId xmlns:a16="http://schemas.microsoft.com/office/drawing/2014/main" id="{00000000-0008-0000-3C00-00002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0" y="3279"/>
              <a:ext cx="5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Symbol"/>
                </a:rPr>
                <a:t></a:t>
              </a:r>
            </a:p>
          </xdr:txBody>
        </xdr:sp>
        <xdr:sp macro="" textlink="">
          <xdr:nvSpPr>
            <xdr:cNvPr id="48" name="Rectangle 47">
              <a:extLst>
                <a:ext uri="{FF2B5EF4-FFF2-40B4-BE49-F238E27FC236}">
                  <a16:creationId xmlns:a16="http://schemas.microsoft.com/office/drawing/2014/main" id="{00000000-0008-0000-3C00-00003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0" y="3279"/>
              <a:ext cx="6" cy="2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0" tIns="0" rIns="0" bIns="0" anchor="t" upright="1">
              <a:spAutoFit/>
            </a:bodyPr>
            <a:lstStyle/>
            <a:p>
              <a:pPr algn="l" rtl="0">
                <a:defRPr sz="1000"/>
              </a:pPr>
              <a:r>
                <a:rPr lang="es-MX" sz="900" b="0" i="0" u="none" strike="noStrike" baseline="0">
                  <a:solidFill>
                    <a:srgbClr val="000000"/>
                  </a:solidFill>
                  <a:latin typeface="Symbol"/>
                </a:rPr>
                <a:t>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3" customWidth="1"/>
    <col min="2" max="7" width="6" style="23" customWidth="1"/>
    <col min="8" max="10" width="7" style="23" bestFit="1" customWidth="1"/>
    <col min="11" max="16384" width="11.42578125" style="23"/>
  </cols>
  <sheetData>
    <row r="1" spans="1:11" x14ac:dyDescent="0.2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5" t="s">
        <v>2</v>
      </c>
      <c r="B2" s="15"/>
      <c r="C2" s="15"/>
      <c r="D2" s="15"/>
      <c r="E2" s="16"/>
      <c r="F2" s="16"/>
      <c r="G2" s="16"/>
      <c r="H2" s="16"/>
      <c r="I2" s="16"/>
      <c r="J2" s="16"/>
      <c r="K2" s="16"/>
    </row>
    <row r="3" spans="1:11" x14ac:dyDescent="0.25">
      <c r="A3" s="17">
        <v>27</v>
      </c>
      <c r="B3" s="17"/>
      <c r="C3" s="17"/>
      <c r="D3" s="17"/>
      <c r="E3" s="18"/>
      <c r="F3" s="18"/>
      <c r="G3" s="18"/>
      <c r="H3" s="18"/>
      <c r="I3" s="18"/>
      <c r="J3" s="18"/>
      <c r="K3" s="18"/>
    </row>
    <row r="4" spans="1:11" x14ac:dyDescent="0.25">
      <c r="A4" s="92" t="s">
        <v>172</v>
      </c>
      <c r="B4" s="92"/>
      <c r="C4" s="92"/>
      <c r="D4" s="92"/>
      <c r="E4" s="92"/>
      <c r="F4" s="92"/>
      <c r="G4" s="92"/>
      <c r="H4" s="92"/>
      <c r="I4" s="92"/>
      <c r="J4" s="92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93" t="s">
        <v>42</v>
      </c>
      <c r="B6" s="95" t="s">
        <v>173</v>
      </c>
      <c r="C6" s="96"/>
      <c r="D6" s="97"/>
      <c r="E6" s="95" t="s">
        <v>160</v>
      </c>
      <c r="F6" s="96"/>
      <c r="G6" s="97"/>
      <c r="H6" s="95" t="s">
        <v>60</v>
      </c>
      <c r="I6" s="96"/>
      <c r="J6" s="98"/>
    </row>
    <row r="7" spans="1:11" ht="12" customHeight="1" x14ac:dyDescent="0.25">
      <c r="A7" s="94"/>
      <c r="B7" s="22" t="s">
        <v>43</v>
      </c>
      <c r="C7" s="22" t="s">
        <v>44</v>
      </c>
      <c r="D7" s="22" t="s">
        <v>47</v>
      </c>
      <c r="E7" s="22" t="s">
        <v>43</v>
      </c>
      <c r="F7" s="22" t="s">
        <v>44</v>
      </c>
      <c r="G7" s="22" t="s">
        <v>47</v>
      </c>
      <c r="H7" s="22" t="s">
        <v>43</v>
      </c>
      <c r="I7" s="22" t="s">
        <v>44</v>
      </c>
      <c r="J7" s="29" t="s">
        <v>47</v>
      </c>
    </row>
    <row r="8" spans="1:11" ht="12" customHeight="1" x14ac:dyDescent="0.25">
      <c r="A8" s="21" t="s">
        <v>35</v>
      </c>
      <c r="B8" s="9">
        <f t="shared" ref="B8:G8" si="0">B16+B9+B11+B23+B28+B33+B38+B43+B50+B54+B60+B64+B69+B75+B81+B84+B90+B92+B95+B98+B104+B19</f>
        <v>1839</v>
      </c>
      <c r="C8" s="9">
        <f t="shared" si="0"/>
        <v>2685</v>
      </c>
      <c r="D8" s="9">
        <f t="shared" si="0"/>
        <v>4524</v>
      </c>
      <c r="E8" s="9">
        <f t="shared" si="0"/>
        <v>1252</v>
      </c>
      <c r="F8" s="9">
        <f t="shared" si="0"/>
        <v>1985</v>
      </c>
      <c r="G8" s="9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20" t="s">
        <v>166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30">
        <f t="shared" si="1"/>
        <v>89.473684210526315</v>
      </c>
      <c r="I9" s="30">
        <f t="shared" si="1"/>
        <v>70</v>
      </c>
      <c r="J9" s="30">
        <f t="shared" si="1"/>
        <v>77.551020408163268</v>
      </c>
    </row>
    <row r="10" spans="1:11" ht="12" customHeight="1" x14ac:dyDescent="0.25">
      <c r="A10" s="7" t="s">
        <v>144</v>
      </c>
      <c r="B10" s="24">
        <v>19</v>
      </c>
      <c r="C10" s="24">
        <v>30</v>
      </c>
      <c r="D10" s="24">
        <f>+B10+C10</f>
        <v>49</v>
      </c>
      <c r="E10" s="24">
        <v>17</v>
      </c>
      <c r="F10" s="24">
        <v>21</v>
      </c>
      <c r="G10" s="24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20" t="s">
        <v>34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30">
        <f t="shared" si="1"/>
        <v>64.285714285714292</v>
      </c>
      <c r="I11" s="30">
        <f t="shared" si="1"/>
        <v>91.509433962264154</v>
      </c>
      <c r="J11" s="30">
        <f t="shared" si="1"/>
        <v>77.522935779816521</v>
      </c>
    </row>
    <row r="12" spans="1:11" ht="12" customHeight="1" x14ac:dyDescent="0.25">
      <c r="A12" s="8" t="s">
        <v>91</v>
      </c>
      <c r="B12" s="25">
        <v>27</v>
      </c>
      <c r="C12" s="25">
        <v>11</v>
      </c>
      <c r="D12" s="24">
        <f>+B12+C12</f>
        <v>38</v>
      </c>
      <c r="E12" s="25">
        <v>16</v>
      </c>
      <c r="F12" s="25">
        <v>9</v>
      </c>
      <c r="G12" s="24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7" t="s">
        <v>143</v>
      </c>
      <c r="B13" s="24">
        <v>46</v>
      </c>
      <c r="C13" s="24">
        <v>37</v>
      </c>
      <c r="D13" s="24">
        <f>+B13+C13</f>
        <v>83</v>
      </c>
      <c r="E13" s="24">
        <v>33</v>
      </c>
      <c r="F13" s="24">
        <v>42</v>
      </c>
      <c r="G13" s="24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7" t="s">
        <v>142</v>
      </c>
      <c r="B14" s="24">
        <v>14</v>
      </c>
      <c r="C14" s="24">
        <v>35</v>
      </c>
      <c r="D14" s="24">
        <f>+B14+C14</f>
        <v>49</v>
      </c>
      <c r="E14" s="24">
        <v>10</v>
      </c>
      <c r="F14" s="24">
        <v>23</v>
      </c>
      <c r="G14" s="24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7" t="s">
        <v>98</v>
      </c>
      <c r="B15" s="24">
        <v>25</v>
      </c>
      <c r="C15" s="24">
        <v>23</v>
      </c>
      <c r="D15" s="24">
        <f>+B15+C15</f>
        <v>48</v>
      </c>
      <c r="E15" s="24">
        <v>13</v>
      </c>
      <c r="F15" s="24">
        <v>23</v>
      </c>
      <c r="G15" s="24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20" t="s">
        <v>33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30">
        <f t="shared" si="1"/>
        <v>20</v>
      </c>
      <c r="I16" s="30">
        <f t="shared" si="1"/>
        <v>42.857142857142854</v>
      </c>
      <c r="J16" s="30">
        <f t="shared" si="1"/>
        <v>30.666666666666664</v>
      </c>
    </row>
    <row r="17" spans="1:10" ht="12" customHeight="1" x14ac:dyDescent="0.25">
      <c r="A17" s="7" t="s">
        <v>141</v>
      </c>
      <c r="B17" s="24">
        <v>21</v>
      </c>
      <c r="C17" s="24">
        <v>21</v>
      </c>
      <c r="D17" s="24">
        <f>+B17+C17</f>
        <v>42</v>
      </c>
      <c r="E17" s="24">
        <v>6</v>
      </c>
      <c r="F17" s="24">
        <v>8</v>
      </c>
      <c r="G17" s="24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7" t="s">
        <v>140</v>
      </c>
      <c r="B18" s="24">
        <v>19</v>
      </c>
      <c r="C18" s="24">
        <v>14</v>
      </c>
      <c r="D18" s="24">
        <f>+B18+C18</f>
        <v>33</v>
      </c>
      <c r="E18" s="24">
        <v>2</v>
      </c>
      <c r="F18" s="24">
        <v>7</v>
      </c>
      <c r="G18" s="24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20" t="s">
        <v>61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30" t="e">
        <f t="shared" si="1"/>
        <v>#DIV/0!</v>
      </c>
      <c r="I19" s="30" t="e">
        <f t="shared" si="1"/>
        <v>#DIV/0!</v>
      </c>
      <c r="J19" s="30" t="e">
        <f t="shared" si="1"/>
        <v>#DIV/0!</v>
      </c>
    </row>
    <row r="20" spans="1:10" ht="12" customHeight="1" x14ac:dyDescent="0.25">
      <c r="A20" s="7" t="s">
        <v>158</v>
      </c>
      <c r="B20" s="24">
        <v>0</v>
      </c>
      <c r="C20" s="24">
        <v>0</v>
      </c>
      <c r="D20" s="24">
        <f>+B20+C20</f>
        <v>0</v>
      </c>
      <c r="E20" s="24">
        <v>0</v>
      </c>
      <c r="F20" s="24">
        <v>0</v>
      </c>
      <c r="G20" s="24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7" t="s">
        <v>146</v>
      </c>
      <c r="B21" s="24">
        <v>0</v>
      </c>
      <c r="C21" s="24">
        <v>0</v>
      </c>
      <c r="D21" s="24">
        <f>+B21+C21</f>
        <v>0</v>
      </c>
      <c r="E21" s="24">
        <v>0</v>
      </c>
      <c r="F21" s="24">
        <v>0</v>
      </c>
      <c r="G21" s="24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7" t="s">
        <v>145</v>
      </c>
      <c r="B22" s="24">
        <v>0</v>
      </c>
      <c r="C22" s="24">
        <v>0</v>
      </c>
      <c r="D22" s="24">
        <f>+B22+C22</f>
        <v>0</v>
      </c>
      <c r="E22" s="24">
        <v>0</v>
      </c>
      <c r="F22" s="24">
        <v>0</v>
      </c>
      <c r="G22" s="24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20" t="s">
        <v>32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30">
        <f t="shared" si="1"/>
        <v>89.795918367346943</v>
      </c>
      <c r="I23" s="30">
        <f t="shared" si="1"/>
        <v>104.08163265306123</v>
      </c>
      <c r="J23" s="30">
        <f t="shared" si="1"/>
        <v>96.938775510204081</v>
      </c>
    </row>
    <row r="24" spans="1:10" ht="12" customHeight="1" x14ac:dyDescent="0.25">
      <c r="A24" s="7" t="s">
        <v>139</v>
      </c>
      <c r="B24" s="24">
        <v>16</v>
      </c>
      <c r="C24" s="24">
        <v>24</v>
      </c>
      <c r="D24" s="24">
        <f>+B24+C24</f>
        <v>40</v>
      </c>
      <c r="E24" s="24">
        <v>17</v>
      </c>
      <c r="F24" s="24">
        <v>30</v>
      </c>
      <c r="G24" s="24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7" t="s">
        <v>138</v>
      </c>
      <c r="B25" s="24">
        <v>14</v>
      </c>
      <c r="C25" s="24">
        <v>17</v>
      </c>
      <c r="D25" s="24">
        <f>+B25+C25</f>
        <v>31</v>
      </c>
      <c r="E25" s="24">
        <v>10</v>
      </c>
      <c r="F25" s="24">
        <v>10</v>
      </c>
      <c r="G25" s="24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7" t="s">
        <v>137</v>
      </c>
      <c r="B26" s="24">
        <v>11</v>
      </c>
      <c r="C26" s="24">
        <v>2</v>
      </c>
      <c r="D26" s="24">
        <f>+B26+C26</f>
        <v>13</v>
      </c>
      <c r="E26" s="24">
        <v>8</v>
      </c>
      <c r="F26" s="24">
        <v>3</v>
      </c>
      <c r="G26" s="24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7" t="s">
        <v>136</v>
      </c>
      <c r="B27" s="24">
        <v>8</v>
      </c>
      <c r="C27" s="24">
        <v>6</v>
      </c>
      <c r="D27" s="24">
        <f>+B27+C27</f>
        <v>14</v>
      </c>
      <c r="E27" s="24">
        <v>9</v>
      </c>
      <c r="F27" s="24">
        <v>8</v>
      </c>
      <c r="G27" s="24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20" t="s">
        <v>31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30">
        <f t="shared" si="7"/>
        <v>100</v>
      </c>
      <c r="I28" s="30">
        <f t="shared" si="7"/>
        <v>76</v>
      </c>
      <c r="J28" s="30">
        <f t="shared" si="7"/>
        <v>89.473684210526315</v>
      </c>
    </row>
    <row r="29" spans="1:10" ht="12" customHeight="1" x14ac:dyDescent="0.25">
      <c r="A29" s="7" t="s">
        <v>111</v>
      </c>
      <c r="B29" s="24">
        <v>3</v>
      </c>
      <c r="C29" s="24">
        <v>5</v>
      </c>
      <c r="D29" s="24">
        <f>+B29+C29</f>
        <v>8</v>
      </c>
      <c r="E29" s="24">
        <v>1</v>
      </c>
      <c r="F29" s="24">
        <v>0</v>
      </c>
      <c r="G29" s="24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7" t="s">
        <v>110</v>
      </c>
      <c r="B30" s="24">
        <v>10</v>
      </c>
      <c r="C30" s="24">
        <v>13</v>
      </c>
      <c r="D30" s="24">
        <f>+B30+C30</f>
        <v>23</v>
      </c>
      <c r="E30" s="24">
        <v>11</v>
      </c>
      <c r="F30" s="24">
        <v>7</v>
      </c>
      <c r="G30" s="24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7" t="s">
        <v>135</v>
      </c>
      <c r="B31" s="24">
        <v>32</v>
      </c>
      <c r="C31" s="24">
        <v>12</v>
      </c>
      <c r="D31" s="24">
        <f>+B31+C31</f>
        <v>44</v>
      </c>
      <c r="E31" s="24">
        <v>32</v>
      </c>
      <c r="F31" s="24">
        <v>17</v>
      </c>
      <c r="G31" s="24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7" t="s">
        <v>134</v>
      </c>
      <c r="B32" s="24">
        <v>19</v>
      </c>
      <c r="C32" s="24">
        <v>20</v>
      </c>
      <c r="D32" s="24">
        <f>+B32+C32</f>
        <v>39</v>
      </c>
      <c r="E32" s="24">
        <v>20</v>
      </c>
      <c r="F32" s="24">
        <v>14</v>
      </c>
      <c r="G32" s="24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20" t="s">
        <v>30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30">
        <f t="shared" si="7"/>
        <v>43.18181818181818</v>
      </c>
      <c r="I33" s="30">
        <f t="shared" si="7"/>
        <v>71.698113207547166</v>
      </c>
      <c r="J33" s="30">
        <f t="shared" si="7"/>
        <v>64.214711729622266</v>
      </c>
    </row>
    <row r="34" spans="1:10" ht="12" customHeight="1" x14ac:dyDescent="0.25">
      <c r="A34" s="7" t="s">
        <v>133</v>
      </c>
      <c r="B34" s="24">
        <v>52</v>
      </c>
      <c r="C34" s="24">
        <v>19</v>
      </c>
      <c r="D34" s="24">
        <f>+B34+C34</f>
        <v>71</v>
      </c>
      <c r="E34" s="24">
        <v>1</v>
      </c>
      <c r="F34" s="24">
        <v>7</v>
      </c>
      <c r="G34" s="24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7" t="s">
        <v>89</v>
      </c>
      <c r="B35" s="24">
        <v>10</v>
      </c>
      <c r="C35" s="24">
        <v>57</v>
      </c>
      <c r="D35" s="24">
        <f>+B35+C35</f>
        <v>67</v>
      </c>
      <c r="E35" s="24">
        <v>12</v>
      </c>
      <c r="F35" s="24">
        <v>33</v>
      </c>
      <c r="G35" s="24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7" t="s">
        <v>72</v>
      </c>
      <c r="B36" s="24">
        <v>64</v>
      </c>
      <c r="C36" s="24">
        <v>203</v>
      </c>
      <c r="D36" s="24">
        <f>+B36+C36</f>
        <v>267</v>
      </c>
      <c r="E36" s="24">
        <v>43</v>
      </c>
      <c r="F36" s="24">
        <v>180</v>
      </c>
      <c r="G36" s="24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7" t="s">
        <v>78</v>
      </c>
      <c r="B37" s="24">
        <v>6</v>
      </c>
      <c r="C37" s="24">
        <v>92</v>
      </c>
      <c r="D37" s="24">
        <f>+B37+C37</f>
        <v>98</v>
      </c>
      <c r="E37" s="24">
        <v>1</v>
      </c>
      <c r="F37" s="24">
        <v>46</v>
      </c>
      <c r="G37" s="24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20" t="s">
        <v>29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30">
        <f t="shared" si="7"/>
        <v>52.054794520547944</v>
      </c>
      <c r="I38" s="30">
        <f t="shared" si="7"/>
        <v>71.428571428571431</v>
      </c>
      <c r="J38" s="30">
        <f t="shared" si="7"/>
        <v>62.420382165605091</v>
      </c>
    </row>
    <row r="39" spans="1:10" ht="12" customHeight="1" x14ac:dyDescent="0.25">
      <c r="A39" s="7" t="s">
        <v>100</v>
      </c>
      <c r="B39" s="24">
        <v>39</v>
      </c>
      <c r="C39" s="24">
        <v>31</v>
      </c>
      <c r="D39" s="24">
        <f>+B39+C39</f>
        <v>70</v>
      </c>
      <c r="E39" s="24">
        <v>20</v>
      </c>
      <c r="F39" s="24">
        <v>19</v>
      </c>
      <c r="G39" s="24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7" t="s">
        <v>80</v>
      </c>
      <c r="B40" s="24">
        <v>23</v>
      </c>
      <c r="C40" s="24">
        <v>48</v>
      </c>
      <c r="D40" s="24">
        <f>+B40+C40</f>
        <v>71</v>
      </c>
      <c r="E40" s="24">
        <v>16</v>
      </c>
      <c r="F40" s="24">
        <v>32</v>
      </c>
      <c r="G40" s="24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7" t="s">
        <v>167</v>
      </c>
      <c r="B41" s="24">
        <v>0</v>
      </c>
      <c r="C41" s="24">
        <v>0</v>
      </c>
      <c r="D41" s="24">
        <f>+B41+C41</f>
        <v>0</v>
      </c>
      <c r="E41" s="24">
        <v>0</v>
      </c>
      <c r="F41" s="24">
        <v>0</v>
      </c>
      <c r="G41" s="24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7" t="s">
        <v>95</v>
      </c>
      <c r="B42" s="24">
        <v>11</v>
      </c>
      <c r="C42" s="24">
        <v>5</v>
      </c>
      <c r="D42" s="24">
        <f>+B42+C42</f>
        <v>16</v>
      </c>
      <c r="E42" s="24">
        <v>2</v>
      </c>
      <c r="F42" s="24">
        <v>9</v>
      </c>
      <c r="G42" s="24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20" t="s">
        <v>28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30">
        <f t="shared" si="7"/>
        <v>59.636363636363633</v>
      </c>
      <c r="I43" s="30">
        <f t="shared" si="7"/>
        <v>60.393258426966291</v>
      </c>
      <c r="J43" s="30">
        <f t="shared" si="7"/>
        <v>60.063391442155314</v>
      </c>
    </row>
    <row r="44" spans="1:10" ht="12" customHeight="1" x14ac:dyDescent="0.25">
      <c r="A44" s="7" t="s">
        <v>73</v>
      </c>
      <c r="B44" s="24">
        <v>84</v>
      </c>
      <c r="C44" s="24">
        <v>121</v>
      </c>
      <c r="D44" s="24">
        <f t="shared" ref="D44:D49" si="12">+B44+C44</f>
        <v>205</v>
      </c>
      <c r="E44" s="24">
        <v>66</v>
      </c>
      <c r="F44" s="24">
        <v>75</v>
      </c>
      <c r="G44" s="24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7" t="s">
        <v>132</v>
      </c>
      <c r="B45" s="24">
        <v>15</v>
      </c>
      <c r="C45" s="24">
        <v>21</v>
      </c>
      <c r="D45" s="24">
        <f t="shared" si="12"/>
        <v>36</v>
      </c>
      <c r="E45" s="24">
        <v>6</v>
      </c>
      <c r="F45" s="24">
        <v>8</v>
      </c>
      <c r="G45" s="24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7" t="s">
        <v>99</v>
      </c>
      <c r="B46" s="24">
        <v>80</v>
      </c>
      <c r="C46" s="24">
        <v>119</v>
      </c>
      <c r="D46" s="24">
        <f t="shared" si="12"/>
        <v>199</v>
      </c>
      <c r="E46" s="24">
        <v>51</v>
      </c>
      <c r="F46" s="24">
        <v>83</v>
      </c>
      <c r="G46" s="24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7" t="s">
        <v>101</v>
      </c>
      <c r="B47" s="24">
        <v>65</v>
      </c>
      <c r="C47" s="24">
        <v>42</v>
      </c>
      <c r="D47" s="24">
        <f t="shared" si="12"/>
        <v>107</v>
      </c>
      <c r="E47" s="24">
        <v>25</v>
      </c>
      <c r="F47" s="24">
        <v>19</v>
      </c>
      <c r="G47" s="24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7" t="s">
        <v>105</v>
      </c>
      <c r="B48" s="24">
        <v>6</v>
      </c>
      <c r="C48" s="24">
        <v>11</v>
      </c>
      <c r="D48" s="24">
        <f t="shared" si="12"/>
        <v>17</v>
      </c>
      <c r="E48" s="24">
        <v>4</v>
      </c>
      <c r="F48" s="24">
        <v>3</v>
      </c>
      <c r="G48" s="24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7" t="s">
        <v>94</v>
      </c>
      <c r="B49" s="24">
        <v>25</v>
      </c>
      <c r="C49" s="24">
        <v>42</v>
      </c>
      <c r="D49" s="24">
        <f t="shared" si="12"/>
        <v>67</v>
      </c>
      <c r="E49" s="24">
        <v>12</v>
      </c>
      <c r="F49" s="24">
        <v>27</v>
      </c>
      <c r="G49" s="24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20" t="s">
        <v>27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30">
        <f t="shared" si="7"/>
        <v>72.058823529411768</v>
      </c>
      <c r="I50" s="30">
        <f t="shared" si="7"/>
        <v>82.377049180327873</v>
      </c>
      <c r="J50" s="30">
        <f t="shared" si="7"/>
        <v>77.678571428571431</v>
      </c>
    </row>
    <row r="51" spans="1:10" ht="12" customHeight="1" x14ac:dyDescent="0.25">
      <c r="A51" s="7" t="s">
        <v>90</v>
      </c>
      <c r="B51" s="24">
        <v>204</v>
      </c>
      <c r="C51" s="24">
        <v>244</v>
      </c>
      <c r="D51" s="24">
        <f>+B51+C51</f>
        <v>448</v>
      </c>
      <c r="E51" s="24">
        <v>147</v>
      </c>
      <c r="F51" s="24">
        <v>201</v>
      </c>
      <c r="G51" s="24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7" t="s">
        <v>157</v>
      </c>
      <c r="B52" s="24">
        <v>0</v>
      </c>
      <c r="C52" s="24">
        <v>0</v>
      </c>
      <c r="D52" s="24">
        <f>+B52+C52</f>
        <v>0</v>
      </c>
      <c r="E52" s="24">
        <v>0</v>
      </c>
      <c r="F52" s="24">
        <v>0</v>
      </c>
      <c r="G52" s="24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7" t="s">
        <v>131</v>
      </c>
      <c r="B53" s="24">
        <v>0</v>
      </c>
      <c r="C53" s="24">
        <v>0</v>
      </c>
      <c r="D53" s="24">
        <f>+B53+C53</f>
        <v>0</v>
      </c>
      <c r="E53" s="24">
        <v>0</v>
      </c>
      <c r="F53" s="24">
        <v>0</v>
      </c>
      <c r="G53" s="24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20" t="s">
        <v>26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30">
        <f t="shared" si="7"/>
        <v>68.75</v>
      </c>
      <c r="I54" s="30">
        <f t="shared" si="7"/>
        <v>81.884057971014485</v>
      </c>
      <c r="J54" s="30">
        <f t="shared" si="7"/>
        <v>76.495726495726487</v>
      </c>
    </row>
    <row r="55" spans="1:10" ht="12" customHeight="1" x14ac:dyDescent="0.25">
      <c r="A55" s="7" t="s">
        <v>81</v>
      </c>
      <c r="B55" s="24">
        <v>26</v>
      </c>
      <c r="C55" s="24">
        <v>33</v>
      </c>
      <c r="D55" s="24">
        <f>+B55+C55</f>
        <v>59</v>
      </c>
      <c r="E55" s="24">
        <v>12</v>
      </c>
      <c r="F55" s="24">
        <v>13</v>
      </c>
      <c r="G55" s="24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7" t="s">
        <v>106</v>
      </c>
      <c r="B56" s="24">
        <v>22</v>
      </c>
      <c r="C56" s="24">
        <v>26</v>
      </c>
      <c r="D56" s="24">
        <f>+B56+C56</f>
        <v>48</v>
      </c>
      <c r="E56" s="24">
        <v>18</v>
      </c>
      <c r="F56" s="24">
        <v>21</v>
      </c>
      <c r="G56" s="24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7" t="s">
        <v>130</v>
      </c>
      <c r="B57" s="24">
        <v>20</v>
      </c>
      <c r="C57" s="24">
        <v>36</v>
      </c>
      <c r="D57" s="24">
        <f>+B57+C57</f>
        <v>56</v>
      </c>
      <c r="E57" s="24">
        <v>10</v>
      </c>
      <c r="F57" s="24">
        <v>26</v>
      </c>
      <c r="G57" s="24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7" t="s">
        <v>168</v>
      </c>
      <c r="B58" s="24">
        <v>0</v>
      </c>
      <c r="C58" s="24">
        <v>0</v>
      </c>
      <c r="D58" s="24">
        <f>+B58+C58</f>
        <v>0</v>
      </c>
      <c r="E58" s="24">
        <v>0</v>
      </c>
      <c r="F58" s="24">
        <v>0</v>
      </c>
      <c r="G58" s="24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7" t="s">
        <v>102</v>
      </c>
      <c r="B59" s="24">
        <v>28</v>
      </c>
      <c r="C59" s="24">
        <v>43</v>
      </c>
      <c r="D59" s="24">
        <f>+B59+C59</f>
        <v>71</v>
      </c>
      <c r="E59" s="24">
        <v>26</v>
      </c>
      <c r="F59" s="24">
        <v>53</v>
      </c>
      <c r="G59" s="24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20" t="s">
        <v>25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30">
        <f t="shared" si="7"/>
        <v>82</v>
      </c>
      <c r="I60" s="30">
        <f t="shared" si="7"/>
        <v>72.857142857142847</v>
      </c>
      <c r="J60" s="30">
        <f t="shared" si="7"/>
        <v>74.242424242424249</v>
      </c>
    </row>
    <row r="61" spans="1:10" ht="12" customHeight="1" x14ac:dyDescent="0.25">
      <c r="A61" s="7" t="s">
        <v>97</v>
      </c>
      <c r="B61" s="24">
        <v>41</v>
      </c>
      <c r="C61" s="24">
        <v>219</v>
      </c>
      <c r="D61" s="24">
        <f>+B61+C61</f>
        <v>260</v>
      </c>
      <c r="E61" s="24">
        <v>39</v>
      </c>
      <c r="F61" s="24">
        <v>176</v>
      </c>
      <c r="G61" s="24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7" t="s">
        <v>107</v>
      </c>
      <c r="B62" s="24">
        <v>5</v>
      </c>
      <c r="C62" s="24">
        <v>34</v>
      </c>
      <c r="D62" s="24">
        <f>+B62+C62</f>
        <v>39</v>
      </c>
      <c r="E62" s="24">
        <v>1</v>
      </c>
      <c r="F62" s="24">
        <v>14</v>
      </c>
      <c r="G62" s="24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7" t="s">
        <v>129</v>
      </c>
      <c r="B63" s="24">
        <v>4</v>
      </c>
      <c r="C63" s="24">
        <v>27</v>
      </c>
      <c r="D63" s="24">
        <f>+B63+C63</f>
        <v>31</v>
      </c>
      <c r="E63" s="24">
        <v>1</v>
      </c>
      <c r="F63" s="24">
        <v>14</v>
      </c>
      <c r="G63" s="24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20" t="s">
        <v>24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30">
        <f t="shared" si="7"/>
        <v>60.869565217391312</v>
      </c>
      <c r="I64" s="30">
        <f t="shared" si="7"/>
        <v>67.924528301886795</v>
      </c>
      <c r="J64" s="30">
        <f t="shared" si="7"/>
        <v>64.646464646464651</v>
      </c>
    </row>
    <row r="65" spans="1:10" ht="12" customHeight="1" x14ac:dyDescent="0.25">
      <c r="A65" s="7" t="s">
        <v>128</v>
      </c>
      <c r="B65" s="24">
        <v>27</v>
      </c>
      <c r="C65" s="24">
        <v>29</v>
      </c>
      <c r="D65" s="24">
        <f>+B65+C65</f>
        <v>56</v>
      </c>
      <c r="E65" s="24">
        <v>12</v>
      </c>
      <c r="F65" s="24">
        <v>26</v>
      </c>
      <c r="G65" s="24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7" t="s">
        <v>174</v>
      </c>
      <c r="B66" s="24">
        <v>0</v>
      </c>
      <c r="C66" s="24">
        <v>0</v>
      </c>
      <c r="D66" s="24">
        <f>+B66+C66</f>
        <v>0</v>
      </c>
      <c r="E66" s="24">
        <v>1</v>
      </c>
      <c r="F66" s="24">
        <v>2</v>
      </c>
      <c r="G66" s="24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7" t="s">
        <v>127</v>
      </c>
      <c r="B67" s="24">
        <v>8</v>
      </c>
      <c r="C67" s="24">
        <v>6</v>
      </c>
      <c r="D67" s="24">
        <f>+B67+C67</f>
        <v>14</v>
      </c>
      <c r="E67" s="24">
        <v>10</v>
      </c>
      <c r="F67" s="24">
        <v>2</v>
      </c>
      <c r="G67" s="24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7" t="s">
        <v>151</v>
      </c>
      <c r="B68" s="24">
        <v>11</v>
      </c>
      <c r="C68" s="24">
        <v>18</v>
      </c>
      <c r="D68" s="24">
        <f>+B68+C68</f>
        <v>29</v>
      </c>
      <c r="E68" s="24">
        <v>5</v>
      </c>
      <c r="F68" s="24">
        <v>6</v>
      </c>
      <c r="G68" s="24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20" t="s">
        <v>23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30">
        <f t="shared" si="7"/>
        <v>76.59574468085107</v>
      </c>
      <c r="I69" s="30">
        <f t="shared" si="7"/>
        <v>42.105263157894733</v>
      </c>
      <c r="J69" s="30">
        <f t="shared" si="7"/>
        <v>55.284552845528459</v>
      </c>
    </row>
    <row r="70" spans="1:10" ht="12" customHeight="1" x14ac:dyDescent="0.25">
      <c r="A70" s="7" t="s">
        <v>126</v>
      </c>
      <c r="B70" s="24">
        <v>2</v>
      </c>
      <c r="C70" s="24">
        <v>11</v>
      </c>
      <c r="D70" s="24">
        <f>+B70+C70</f>
        <v>13</v>
      </c>
      <c r="E70" s="24">
        <v>3</v>
      </c>
      <c r="F70" s="24">
        <v>4</v>
      </c>
      <c r="G70" s="24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7" t="s">
        <v>125</v>
      </c>
      <c r="B71" s="24">
        <v>4</v>
      </c>
      <c r="C71" s="24">
        <v>13</v>
      </c>
      <c r="D71" s="24">
        <f>+B71+C71</f>
        <v>17</v>
      </c>
      <c r="E71" s="24">
        <v>1</v>
      </c>
      <c r="F71" s="24">
        <v>1</v>
      </c>
      <c r="G71" s="24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7" t="s">
        <v>124</v>
      </c>
      <c r="B72" s="24">
        <v>11</v>
      </c>
      <c r="C72" s="24">
        <v>7</v>
      </c>
      <c r="D72" s="24">
        <f>+B72+C72</f>
        <v>18</v>
      </c>
      <c r="E72" s="24">
        <v>14</v>
      </c>
      <c r="F72" s="24">
        <v>4</v>
      </c>
      <c r="G72" s="24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7" t="s">
        <v>123</v>
      </c>
      <c r="B73" s="24">
        <v>20</v>
      </c>
      <c r="C73" s="24">
        <v>17</v>
      </c>
      <c r="D73" s="24">
        <f>+B73+C73</f>
        <v>37</v>
      </c>
      <c r="E73" s="24">
        <v>11</v>
      </c>
      <c r="F73" s="24">
        <v>11</v>
      </c>
      <c r="G73" s="24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8" t="s">
        <v>175</v>
      </c>
      <c r="B74" s="24">
        <v>10</v>
      </c>
      <c r="C74" s="24">
        <v>28</v>
      </c>
      <c r="D74" s="24">
        <f>+B74+C74</f>
        <v>38</v>
      </c>
      <c r="E74" s="24">
        <v>7</v>
      </c>
      <c r="F74" s="24">
        <v>12</v>
      </c>
      <c r="G74" s="24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20" t="s">
        <v>22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30">
        <f t="shared" si="7"/>
        <v>71.359223300970882</v>
      </c>
      <c r="I75" s="30">
        <f t="shared" si="7"/>
        <v>78.181818181818187</v>
      </c>
      <c r="J75" s="30">
        <f t="shared" si="7"/>
        <v>72.796934865900383</v>
      </c>
    </row>
    <row r="76" spans="1:10" ht="12" customHeight="1" x14ac:dyDescent="0.25">
      <c r="A76" s="7" t="s">
        <v>122</v>
      </c>
      <c r="B76" s="24">
        <v>66</v>
      </c>
      <c r="C76" s="24">
        <v>15</v>
      </c>
      <c r="D76" s="24">
        <f>+B76+C76</f>
        <v>81</v>
      </c>
      <c r="E76" s="24">
        <v>61</v>
      </c>
      <c r="F76" s="24">
        <v>23</v>
      </c>
      <c r="G76" s="24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7" t="s">
        <v>96</v>
      </c>
      <c r="B77" s="24">
        <v>42</v>
      </c>
      <c r="C77" s="24">
        <v>22</v>
      </c>
      <c r="D77" s="24">
        <f>+B77+C77</f>
        <v>64</v>
      </c>
      <c r="E77" s="24">
        <v>24</v>
      </c>
      <c r="F77" s="24">
        <v>13</v>
      </c>
      <c r="G77" s="24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7" t="s">
        <v>148</v>
      </c>
      <c r="B78" s="24">
        <v>25</v>
      </c>
      <c r="C78" s="24">
        <v>2</v>
      </c>
      <c r="D78" s="24">
        <f>+B78+C78</f>
        <v>27</v>
      </c>
      <c r="E78" s="24">
        <v>13</v>
      </c>
      <c r="F78" s="24">
        <v>1</v>
      </c>
      <c r="G78" s="24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8" t="s">
        <v>121</v>
      </c>
      <c r="B79" s="24">
        <v>22</v>
      </c>
      <c r="C79" s="24">
        <v>13</v>
      </c>
      <c r="D79" s="24">
        <f>+B79+C79</f>
        <v>35</v>
      </c>
      <c r="E79" s="24">
        <v>2</v>
      </c>
      <c r="F79" s="24">
        <v>1</v>
      </c>
      <c r="G79" s="24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7" t="s">
        <v>120</v>
      </c>
      <c r="B80" s="24">
        <v>51</v>
      </c>
      <c r="C80" s="24">
        <v>3</v>
      </c>
      <c r="D80" s="24">
        <f>+B80+C80</f>
        <v>54</v>
      </c>
      <c r="E80" s="24">
        <v>47</v>
      </c>
      <c r="F80" s="24">
        <v>5</v>
      </c>
      <c r="G80" s="24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20" t="s">
        <v>21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30">
        <f t="shared" si="7"/>
        <v>58.536585365853654</v>
      </c>
      <c r="I81" s="30">
        <f t="shared" si="7"/>
        <v>65.625</v>
      </c>
      <c r="J81" s="30">
        <f t="shared" si="7"/>
        <v>63.503649635036496</v>
      </c>
    </row>
    <row r="82" spans="1:10" ht="12" customHeight="1" x14ac:dyDescent="0.25">
      <c r="A82" s="7" t="s">
        <v>119</v>
      </c>
      <c r="B82" s="24">
        <v>2</v>
      </c>
      <c r="C82" s="24">
        <v>10</v>
      </c>
      <c r="D82" s="24">
        <f>+B82+C82</f>
        <v>12</v>
      </c>
      <c r="E82" s="24">
        <v>1</v>
      </c>
      <c r="F82" s="24">
        <v>2</v>
      </c>
      <c r="G82" s="24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7" t="s">
        <v>79</v>
      </c>
      <c r="B83" s="24">
        <v>39</v>
      </c>
      <c r="C83" s="24">
        <v>86</v>
      </c>
      <c r="D83" s="24">
        <f>+B83+C83</f>
        <v>125</v>
      </c>
      <c r="E83" s="24">
        <v>23</v>
      </c>
      <c r="F83" s="24">
        <v>61</v>
      </c>
      <c r="G83" s="24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20" t="s">
        <v>20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30">
        <f t="shared" si="7"/>
        <v>65.492957746478879</v>
      </c>
      <c r="I84" s="30">
        <f t="shared" si="7"/>
        <v>58.606557377049185</v>
      </c>
      <c r="J84" s="30">
        <f t="shared" si="7"/>
        <v>61.139896373056992</v>
      </c>
    </row>
    <row r="85" spans="1:10" ht="12" customHeight="1" x14ac:dyDescent="0.25">
      <c r="A85" s="7" t="s">
        <v>118</v>
      </c>
      <c r="B85" s="24">
        <v>25</v>
      </c>
      <c r="C85" s="24">
        <v>16</v>
      </c>
      <c r="D85" s="24">
        <f>+B85+C85</f>
        <v>41</v>
      </c>
      <c r="E85" s="24">
        <v>6</v>
      </c>
      <c r="F85" s="24">
        <v>5</v>
      </c>
      <c r="G85" s="24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7" t="s">
        <v>92</v>
      </c>
      <c r="B86" s="24">
        <v>67</v>
      </c>
      <c r="C86" s="24">
        <v>82</v>
      </c>
      <c r="D86" s="24">
        <f>+B86+C86</f>
        <v>149</v>
      </c>
      <c r="E86" s="24">
        <v>62</v>
      </c>
      <c r="F86" s="24">
        <v>66</v>
      </c>
      <c r="G86" s="24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7" t="s">
        <v>93</v>
      </c>
      <c r="B87" s="24">
        <v>11</v>
      </c>
      <c r="C87" s="24">
        <v>50</v>
      </c>
      <c r="D87" s="24">
        <f>+B87+C87</f>
        <v>61</v>
      </c>
      <c r="E87" s="24">
        <v>3</v>
      </c>
      <c r="F87" s="24">
        <v>25</v>
      </c>
      <c r="G87" s="24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7" t="s">
        <v>117</v>
      </c>
      <c r="B88" s="24">
        <v>26</v>
      </c>
      <c r="C88" s="24">
        <v>47</v>
      </c>
      <c r="D88" s="24">
        <f>+B88+C88</f>
        <v>73</v>
      </c>
      <c r="E88" s="24">
        <v>11</v>
      </c>
      <c r="F88" s="24">
        <v>29</v>
      </c>
      <c r="G88" s="24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7" t="s">
        <v>116</v>
      </c>
      <c r="B89" s="24">
        <v>13</v>
      </c>
      <c r="C89" s="24">
        <v>49</v>
      </c>
      <c r="D89" s="24">
        <f>+B89+C89</f>
        <v>62</v>
      </c>
      <c r="E89" s="24">
        <v>11</v>
      </c>
      <c r="F89" s="24">
        <v>18</v>
      </c>
      <c r="G89" s="24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20" t="s">
        <v>19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30">
        <f t="shared" si="22"/>
        <v>118.86792452830188</v>
      </c>
      <c r="I90" s="30">
        <f t="shared" si="22"/>
        <v>93.442622950819683</v>
      </c>
      <c r="J90" s="30">
        <f t="shared" si="22"/>
        <v>105.26315789473684</v>
      </c>
    </row>
    <row r="91" spans="1:10" ht="12" customHeight="1" x14ac:dyDescent="0.25">
      <c r="A91" s="7" t="s">
        <v>112</v>
      </c>
      <c r="B91" s="24">
        <v>53</v>
      </c>
      <c r="C91" s="24">
        <v>61</v>
      </c>
      <c r="D91" s="24">
        <f>+B91+C91</f>
        <v>114</v>
      </c>
      <c r="E91" s="24">
        <v>63</v>
      </c>
      <c r="F91" s="24">
        <v>57</v>
      </c>
      <c r="G91" s="24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20" t="s">
        <v>18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30">
        <f t="shared" si="22"/>
        <v>54.761904761904766</v>
      </c>
      <c r="I92" s="30">
        <f t="shared" si="22"/>
        <v>92.134831460674164</v>
      </c>
      <c r="J92" s="30">
        <f t="shared" si="22"/>
        <v>80.152671755725194</v>
      </c>
    </row>
    <row r="93" spans="1:10" ht="12" customHeight="1" x14ac:dyDescent="0.25">
      <c r="A93" s="7" t="s">
        <v>115</v>
      </c>
      <c r="B93" s="24">
        <v>37</v>
      </c>
      <c r="C93" s="24">
        <v>78</v>
      </c>
      <c r="D93" s="24">
        <f>+B93+C93</f>
        <v>115</v>
      </c>
      <c r="E93" s="24">
        <v>23</v>
      </c>
      <c r="F93" s="24">
        <v>82</v>
      </c>
      <c r="G93" s="24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7" t="s">
        <v>67</v>
      </c>
      <c r="B94" s="24">
        <v>5</v>
      </c>
      <c r="C94" s="24">
        <v>11</v>
      </c>
      <c r="D94" s="24">
        <f>+B94+C94</f>
        <v>16</v>
      </c>
      <c r="E94" s="24">
        <v>0</v>
      </c>
      <c r="F94" s="24">
        <v>0</v>
      </c>
      <c r="G94" s="24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20" t="s">
        <v>17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30">
        <f t="shared" si="22"/>
        <v>51.282051282051277</v>
      </c>
      <c r="I95" s="30">
        <f t="shared" si="22"/>
        <v>34.42622950819672</v>
      </c>
      <c r="J95" s="30">
        <f t="shared" si="22"/>
        <v>41</v>
      </c>
    </row>
    <row r="96" spans="1:10" ht="12" customHeight="1" x14ac:dyDescent="0.25">
      <c r="A96" s="7" t="s">
        <v>114</v>
      </c>
      <c r="B96" s="24">
        <v>22</v>
      </c>
      <c r="C96" s="24">
        <v>47</v>
      </c>
      <c r="D96" s="24">
        <f>+B96+C96</f>
        <v>69</v>
      </c>
      <c r="E96" s="24">
        <v>5</v>
      </c>
      <c r="F96" s="24">
        <v>13</v>
      </c>
      <c r="G96" s="24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7" t="s">
        <v>113</v>
      </c>
      <c r="B97" s="24">
        <v>17</v>
      </c>
      <c r="C97" s="24">
        <v>14</v>
      </c>
      <c r="D97" s="24">
        <f>+B97+C97</f>
        <v>31</v>
      </c>
      <c r="E97" s="24">
        <v>15</v>
      </c>
      <c r="F97" s="24">
        <v>8</v>
      </c>
      <c r="G97" s="24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20" t="s">
        <v>16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30">
        <f t="shared" si="22"/>
        <v>103.27868852459017</v>
      </c>
      <c r="I98" s="30">
        <f t="shared" si="22"/>
        <v>116.66666666666667</v>
      </c>
      <c r="J98" s="30">
        <f t="shared" si="22"/>
        <v>111.83431952662721</v>
      </c>
    </row>
    <row r="99" spans="1:10" ht="12" customHeight="1" x14ac:dyDescent="0.25">
      <c r="A99" s="7" t="s">
        <v>66</v>
      </c>
      <c r="B99" s="24">
        <v>20</v>
      </c>
      <c r="C99" s="24">
        <v>34</v>
      </c>
      <c r="D99" s="24">
        <f>+B99+C99</f>
        <v>54</v>
      </c>
      <c r="E99" s="24">
        <v>13</v>
      </c>
      <c r="F99" s="24">
        <v>23</v>
      </c>
      <c r="G99" s="24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7" t="s">
        <v>64</v>
      </c>
      <c r="B100" s="24">
        <v>10</v>
      </c>
      <c r="C100" s="24">
        <v>13</v>
      </c>
      <c r="D100" s="24">
        <f>+B100+C100</f>
        <v>23</v>
      </c>
      <c r="E100" s="24">
        <v>14</v>
      </c>
      <c r="F100" s="24">
        <v>21</v>
      </c>
      <c r="G100" s="24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7" t="s">
        <v>63</v>
      </c>
      <c r="B101" s="24">
        <v>8</v>
      </c>
      <c r="C101" s="24">
        <v>14</v>
      </c>
      <c r="D101" s="24">
        <f>+B101+C101</f>
        <v>22</v>
      </c>
      <c r="E101" s="24">
        <v>6</v>
      </c>
      <c r="F101" s="24">
        <v>19</v>
      </c>
      <c r="G101" s="24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7" t="s">
        <v>62</v>
      </c>
      <c r="B102" s="24">
        <v>23</v>
      </c>
      <c r="C102" s="24">
        <v>47</v>
      </c>
      <c r="D102" s="24">
        <f>+B102+C102</f>
        <v>70</v>
      </c>
      <c r="E102" s="24">
        <v>30</v>
      </c>
      <c r="F102" s="24">
        <v>63</v>
      </c>
      <c r="G102" s="24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7" t="s">
        <v>65</v>
      </c>
      <c r="B103" s="24">
        <v>0</v>
      </c>
      <c r="C103" s="24">
        <v>0</v>
      </c>
      <c r="D103" s="24">
        <f>+B103+C103</f>
        <v>0</v>
      </c>
      <c r="E103" s="24">
        <v>0</v>
      </c>
      <c r="F103" s="24">
        <v>0</v>
      </c>
      <c r="G103" s="24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20" t="s">
        <v>15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30">
        <f t="shared" si="22"/>
        <v>77.083333333333343</v>
      </c>
      <c r="I104" s="30">
        <f t="shared" si="22"/>
        <v>102.02020202020201</v>
      </c>
      <c r="J104" s="30">
        <f t="shared" si="22"/>
        <v>93.877551020408163</v>
      </c>
    </row>
    <row r="105" spans="1:10" ht="12" customHeight="1" x14ac:dyDescent="0.25">
      <c r="A105" s="7" t="s">
        <v>108</v>
      </c>
      <c r="B105" s="24">
        <v>30</v>
      </c>
      <c r="C105" s="24">
        <v>30</v>
      </c>
      <c r="D105" s="24">
        <f>+B105+C105</f>
        <v>60</v>
      </c>
      <c r="E105" s="24">
        <v>24</v>
      </c>
      <c r="F105" s="24">
        <v>30</v>
      </c>
      <c r="G105" s="24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7" t="s">
        <v>88</v>
      </c>
      <c r="B106" s="24">
        <v>18</v>
      </c>
      <c r="C106" s="24">
        <v>69</v>
      </c>
      <c r="D106" s="24">
        <f>+B106+C106</f>
        <v>87</v>
      </c>
      <c r="E106" s="24">
        <v>13</v>
      </c>
      <c r="F106" s="24">
        <v>71</v>
      </c>
      <c r="G106" s="24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1" t="s">
        <v>169</v>
      </c>
      <c r="B107" s="9">
        <f t="shared" ref="B107:G107" si="28">+B108+B116+B123+B136+B144+B150+B160+B168+B180+B187+B130</f>
        <v>1417</v>
      </c>
      <c r="C107" s="9">
        <f t="shared" si="28"/>
        <v>2057</v>
      </c>
      <c r="D107" s="9">
        <f t="shared" si="28"/>
        <v>3474</v>
      </c>
      <c r="E107" s="9">
        <f t="shared" si="28"/>
        <v>786</v>
      </c>
      <c r="F107" s="9">
        <f t="shared" si="28"/>
        <v>1293</v>
      </c>
      <c r="G107" s="9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20" t="s">
        <v>14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30">
        <f t="shared" si="22"/>
        <v>61.016949152542374</v>
      </c>
      <c r="I108" s="30">
        <f t="shared" si="22"/>
        <v>61.93181818181818</v>
      </c>
      <c r="J108" s="30">
        <f t="shared" si="22"/>
        <v>61.564625850340136</v>
      </c>
    </row>
    <row r="109" spans="1:10" ht="12" customHeight="1" x14ac:dyDescent="0.25">
      <c r="A109" s="7" t="s">
        <v>112</v>
      </c>
      <c r="B109" s="24">
        <v>33</v>
      </c>
      <c r="C109" s="24">
        <v>34</v>
      </c>
      <c r="D109" s="24">
        <f t="shared" ref="D109:D115" si="30">+B109+C109</f>
        <v>67</v>
      </c>
      <c r="E109" s="24">
        <v>11</v>
      </c>
      <c r="F109" s="24">
        <v>8</v>
      </c>
      <c r="G109" s="24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7" t="s">
        <v>73</v>
      </c>
      <c r="B110" s="24">
        <v>14</v>
      </c>
      <c r="C110" s="24">
        <v>12</v>
      </c>
      <c r="D110" s="24">
        <f t="shared" si="30"/>
        <v>26</v>
      </c>
      <c r="E110" s="24">
        <v>10</v>
      </c>
      <c r="F110" s="24">
        <v>18</v>
      </c>
      <c r="G110" s="24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7" t="s">
        <v>100</v>
      </c>
      <c r="B111" s="24">
        <v>19</v>
      </c>
      <c r="C111" s="24">
        <v>16</v>
      </c>
      <c r="D111" s="24">
        <f t="shared" si="30"/>
        <v>35</v>
      </c>
      <c r="E111" s="24">
        <v>13</v>
      </c>
      <c r="F111" s="24">
        <v>9</v>
      </c>
      <c r="G111" s="24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7" t="s">
        <v>99</v>
      </c>
      <c r="B112" s="24">
        <v>13</v>
      </c>
      <c r="C112" s="24">
        <v>16</v>
      </c>
      <c r="D112" s="24">
        <f t="shared" si="30"/>
        <v>29</v>
      </c>
      <c r="E112" s="24">
        <v>5</v>
      </c>
      <c r="F112" s="24">
        <v>5</v>
      </c>
      <c r="G112" s="24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7" t="s">
        <v>90</v>
      </c>
      <c r="B113" s="24">
        <v>17</v>
      </c>
      <c r="C113" s="24">
        <v>28</v>
      </c>
      <c r="D113" s="24">
        <f t="shared" si="30"/>
        <v>45</v>
      </c>
      <c r="E113" s="24">
        <v>13</v>
      </c>
      <c r="F113" s="24">
        <v>20</v>
      </c>
      <c r="G113" s="24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7" t="s">
        <v>175</v>
      </c>
      <c r="B114" s="24">
        <v>11</v>
      </c>
      <c r="C114" s="24">
        <v>19</v>
      </c>
      <c r="D114" s="24">
        <f t="shared" si="30"/>
        <v>30</v>
      </c>
      <c r="E114" s="24">
        <v>10</v>
      </c>
      <c r="F114" s="24">
        <v>9</v>
      </c>
      <c r="G114" s="24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7" t="s">
        <v>93</v>
      </c>
      <c r="B115" s="24">
        <v>11</v>
      </c>
      <c r="C115" s="24">
        <v>51</v>
      </c>
      <c r="D115" s="24">
        <f t="shared" si="30"/>
        <v>62</v>
      </c>
      <c r="E115" s="24">
        <v>10</v>
      </c>
      <c r="F115" s="24">
        <v>40</v>
      </c>
      <c r="G115" s="24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20" t="s">
        <v>13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30">
        <f t="shared" si="22"/>
        <v>84.946236559139791</v>
      </c>
      <c r="I116" s="30">
        <f t="shared" si="22"/>
        <v>105.73770491803278</v>
      </c>
      <c r="J116" s="30">
        <f t="shared" si="22"/>
        <v>96.744186046511629</v>
      </c>
    </row>
    <row r="117" spans="1:10" ht="12" customHeight="1" x14ac:dyDescent="0.25">
      <c r="A117" s="7" t="s">
        <v>73</v>
      </c>
      <c r="B117" s="24">
        <v>19</v>
      </c>
      <c r="C117" s="24">
        <v>23</v>
      </c>
      <c r="D117" s="24">
        <f t="shared" ref="D117:D122" si="33">+B117+C117</f>
        <v>42</v>
      </c>
      <c r="E117" s="24">
        <v>17</v>
      </c>
      <c r="F117" s="24">
        <v>23</v>
      </c>
      <c r="G117" s="24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7" t="s">
        <v>99</v>
      </c>
      <c r="B118" s="24">
        <v>17</v>
      </c>
      <c r="C118" s="24">
        <v>24</v>
      </c>
      <c r="D118" s="24">
        <f t="shared" si="33"/>
        <v>41</v>
      </c>
      <c r="E118" s="24">
        <v>10</v>
      </c>
      <c r="F118" s="24">
        <v>20</v>
      </c>
      <c r="G118" s="24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7" t="s">
        <v>90</v>
      </c>
      <c r="B119" s="24">
        <v>18</v>
      </c>
      <c r="C119" s="24">
        <v>29</v>
      </c>
      <c r="D119" s="24">
        <f t="shared" si="33"/>
        <v>47</v>
      </c>
      <c r="E119" s="24">
        <v>17</v>
      </c>
      <c r="F119" s="24">
        <v>31</v>
      </c>
      <c r="G119" s="24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7" t="s">
        <v>101</v>
      </c>
      <c r="B120" s="24">
        <v>17</v>
      </c>
      <c r="C120" s="24">
        <v>10</v>
      </c>
      <c r="D120" s="24">
        <f t="shared" si="33"/>
        <v>27</v>
      </c>
      <c r="E120" s="24">
        <v>10</v>
      </c>
      <c r="F120" s="24">
        <v>16</v>
      </c>
      <c r="G120" s="24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7" t="s">
        <v>96</v>
      </c>
      <c r="B121" s="24">
        <v>17</v>
      </c>
      <c r="C121" s="24">
        <v>7</v>
      </c>
      <c r="D121" s="24">
        <f t="shared" si="33"/>
        <v>24</v>
      </c>
      <c r="E121" s="24">
        <v>21</v>
      </c>
      <c r="F121" s="24">
        <v>8</v>
      </c>
      <c r="G121" s="24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7" t="s">
        <v>72</v>
      </c>
      <c r="B122" s="24">
        <v>5</v>
      </c>
      <c r="C122" s="24">
        <v>29</v>
      </c>
      <c r="D122" s="24">
        <f t="shared" si="33"/>
        <v>34</v>
      </c>
      <c r="E122" s="24">
        <v>4</v>
      </c>
      <c r="F122" s="24">
        <v>31</v>
      </c>
      <c r="G122" s="24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20" t="s">
        <v>12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30">
        <f t="shared" si="35"/>
        <v>59.340659340659343</v>
      </c>
      <c r="I123" s="30">
        <f t="shared" si="35"/>
        <v>68.61702127659575</v>
      </c>
      <c r="J123" s="30">
        <f t="shared" si="35"/>
        <v>65.591397849462368</v>
      </c>
    </row>
    <row r="124" spans="1:10" ht="12" customHeight="1" x14ac:dyDescent="0.25">
      <c r="A124" s="7" t="s">
        <v>73</v>
      </c>
      <c r="B124" s="24">
        <v>7</v>
      </c>
      <c r="C124" s="24">
        <v>28</v>
      </c>
      <c r="D124" s="24">
        <f t="shared" ref="D124:D129" si="37">+B124+C124</f>
        <v>35</v>
      </c>
      <c r="E124" s="24">
        <v>10</v>
      </c>
      <c r="F124" s="24">
        <v>17</v>
      </c>
      <c r="G124" s="24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7" t="s">
        <v>99</v>
      </c>
      <c r="B125" s="24">
        <v>13</v>
      </c>
      <c r="C125" s="24">
        <v>20</v>
      </c>
      <c r="D125" s="24">
        <f t="shared" si="37"/>
        <v>33</v>
      </c>
      <c r="E125" s="24">
        <v>6</v>
      </c>
      <c r="F125" s="24">
        <v>13</v>
      </c>
      <c r="G125" s="24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7" t="s">
        <v>90</v>
      </c>
      <c r="B126" s="24">
        <v>20</v>
      </c>
      <c r="C126" s="24">
        <v>48</v>
      </c>
      <c r="D126" s="24">
        <f t="shared" si="37"/>
        <v>68</v>
      </c>
      <c r="E126" s="24">
        <v>14</v>
      </c>
      <c r="F126" s="24">
        <v>35</v>
      </c>
      <c r="G126" s="24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7" t="s">
        <v>101</v>
      </c>
      <c r="B127" s="24">
        <v>16</v>
      </c>
      <c r="C127" s="24">
        <v>19</v>
      </c>
      <c r="D127" s="24">
        <f t="shared" si="37"/>
        <v>35</v>
      </c>
      <c r="E127" s="24">
        <v>2</v>
      </c>
      <c r="F127" s="24">
        <v>11</v>
      </c>
      <c r="G127" s="24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7" t="s">
        <v>96</v>
      </c>
      <c r="B128" s="24">
        <v>17</v>
      </c>
      <c r="C128" s="24">
        <v>14</v>
      </c>
      <c r="D128" s="24">
        <f t="shared" si="37"/>
        <v>31</v>
      </c>
      <c r="E128" s="24">
        <v>13</v>
      </c>
      <c r="F128" s="24">
        <v>5</v>
      </c>
      <c r="G128" s="24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7" t="s">
        <v>72</v>
      </c>
      <c r="B129" s="24">
        <v>18</v>
      </c>
      <c r="C129" s="24">
        <v>59</v>
      </c>
      <c r="D129" s="24">
        <f t="shared" si="37"/>
        <v>77</v>
      </c>
      <c r="E129" s="24">
        <v>9</v>
      </c>
      <c r="F129" s="24">
        <v>48</v>
      </c>
      <c r="G129" s="24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20" t="s">
        <v>4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30">
        <f t="shared" si="35"/>
        <v>52.631578947368418</v>
      </c>
      <c r="I130" s="30">
        <f t="shared" si="35"/>
        <v>60.185185185185183</v>
      </c>
      <c r="J130" s="30">
        <f t="shared" si="35"/>
        <v>57.065217391304344</v>
      </c>
    </row>
    <row r="131" spans="1:10" ht="12" customHeight="1" x14ac:dyDescent="0.25">
      <c r="A131" s="7" t="s">
        <v>77</v>
      </c>
      <c r="B131" s="24">
        <v>28</v>
      </c>
      <c r="C131" s="24">
        <v>55</v>
      </c>
      <c r="D131" s="24">
        <f>+B131+C131</f>
        <v>83</v>
      </c>
      <c r="E131" s="24">
        <v>8</v>
      </c>
      <c r="F131" s="24">
        <v>27</v>
      </c>
      <c r="G131" s="24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7" t="s">
        <v>76</v>
      </c>
      <c r="B132" s="24">
        <v>13</v>
      </c>
      <c r="C132" s="24">
        <v>36</v>
      </c>
      <c r="D132" s="24">
        <f>+B132+C132</f>
        <v>49</v>
      </c>
      <c r="E132" s="24">
        <v>13</v>
      </c>
      <c r="F132" s="24">
        <v>32</v>
      </c>
      <c r="G132" s="24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7" t="s">
        <v>75</v>
      </c>
      <c r="B133" s="24">
        <v>22</v>
      </c>
      <c r="C133" s="24">
        <v>13</v>
      </c>
      <c r="D133" s="24">
        <f>+B133+C133</f>
        <v>35</v>
      </c>
      <c r="E133" s="24">
        <v>5</v>
      </c>
      <c r="F133" s="24">
        <v>6</v>
      </c>
      <c r="G133" s="24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7" t="s">
        <v>74</v>
      </c>
      <c r="B134" s="24">
        <v>13</v>
      </c>
      <c r="C134" s="24">
        <v>4</v>
      </c>
      <c r="D134" s="24">
        <f>+B134+C134</f>
        <v>17</v>
      </c>
      <c r="E134" s="24">
        <v>14</v>
      </c>
      <c r="F134" s="24">
        <v>0</v>
      </c>
      <c r="G134" s="24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7" t="s">
        <v>70</v>
      </c>
      <c r="B135" s="24">
        <v>0</v>
      </c>
      <c r="C135" s="24">
        <v>0</v>
      </c>
      <c r="D135" s="24">
        <f>+B135+C135</f>
        <v>0</v>
      </c>
      <c r="E135" s="24">
        <v>0</v>
      </c>
      <c r="F135" s="24">
        <v>0</v>
      </c>
      <c r="G135" s="24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20" t="s">
        <v>11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30">
        <f t="shared" si="35"/>
        <v>78.94736842105263</v>
      </c>
      <c r="I136" s="30">
        <f t="shared" si="35"/>
        <v>121.95121951219512</v>
      </c>
      <c r="J136" s="30">
        <f t="shared" si="35"/>
        <v>96.938775510204081</v>
      </c>
    </row>
    <row r="137" spans="1:10" ht="12" customHeight="1" x14ac:dyDescent="0.25">
      <c r="A137" s="7" t="s">
        <v>111</v>
      </c>
      <c r="B137" s="24">
        <v>21</v>
      </c>
      <c r="C137" s="24">
        <v>5</v>
      </c>
      <c r="D137" s="24">
        <f t="shared" ref="D137:D143" si="41">+B137+C137</f>
        <v>26</v>
      </c>
      <c r="E137" s="24">
        <v>19</v>
      </c>
      <c r="F137" s="24">
        <v>4</v>
      </c>
      <c r="G137" s="24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7" t="s">
        <v>73</v>
      </c>
      <c r="B138" s="24">
        <v>0</v>
      </c>
      <c r="C138" s="24">
        <v>0</v>
      </c>
      <c r="D138" s="24">
        <f t="shared" si="41"/>
        <v>0</v>
      </c>
      <c r="E138" s="24">
        <v>4</v>
      </c>
      <c r="F138" s="24">
        <v>8</v>
      </c>
      <c r="G138" s="24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7" t="s">
        <v>99</v>
      </c>
      <c r="B139" s="24">
        <v>3</v>
      </c>
      <c r="C139" s="24">
        <v>9</v>
      </c>
      <c r="D139" s="24">
        <f t="shared" si="41"/>
        <v>12</v>
      </c>
      <c r="E139" s="24">
        <v>3</v>
      </c>
      <c r="F139" s="24">
        <v>11</v>
      </c>
      <c r="G139" s="24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7" t="s">
        <v>90</v>
      </c>
      <c r="B140" s="24">
        <v>23</v>
      </c>
      <c r="C140" s="24">
        <v>23</v>
      </c>
      <c r="D140" s="24">
        <f t="shared" si="41"/>
        <v>46</v>
      </c>
      <c r="E140" s="24">
        <v>6</v>
      </c>
      <c r="F140" s="24">
        <v>13</v>
      </c>
      <c r="G140" s="24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7" t="s">
        <v>101</v>
      </c>
      <c r="B141" s="24">
        <v>10</v>
      </c>
      <c r="C141" s="24">
        <v>4</v>
      </c>
      <c r="D141" s="24">
        <f t="shared" si="41"/>
        <v>14</v>
      </c>
      <c r="E141" s="24">
        <v>10</v>
      </c>
      <c r="F141" s="24">
        <v>5</v>
      </c>
      <c r="G141" s="24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7" t="s">
        <v>72</v>
      </c>
      <c r="B142" s="24">
        <v>0</v>
      </c>
      <c r="C142" s="24">
        <v>0</v>
      </c>
      <c r="D142" s="24">
        <f t="shared" si="41"/>
        <v>0</v>
      </c>
      <c r="E142" s="24">
        <v>3</v>
      </c>
      <c r="F142" s="24">
        <v>9</v>
      </c>
      <c r="G142" s="24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7" t="s">
        <v>88</v>
      </c>
      <c r="B143" s="24">
        <v>0</v>
      </c>
      <c r="C143" s="24">
        <v>0</v>
      </c>
      <c r="D143" s="24">
        <f t="shared" si="41"/>
        <v>0</v>
      </c>
      <c r="E143" s="24">
        <v>0</v>
      </c>
      <c r="F143" s="24">
        <v>0</v>
      </c>
      <c r="G143" s="24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20" t="s">
        <v>10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30">
        <f t="shared" si="35"/>
        <v>73.015873015873012</v>
      </c>
      <c r="I144" s="30">
        <f t="shared" si="35"/>
        <v>58.441558441558442</v>
      </c>
      <c r="J144" s="30">
        <f t="shared" si="35"/>
        <v>65</v>
      </c>
    </row>
    <row r="145" spans="1:10" ht="12" customHeight="1" x14ac:dyDescent="0.25">
      <c r="A145" s="7" t="s">
        <v>110</v>
      </c>
      <c r="B145" s="24">
        <v>8</v>
      </c>
      <c r="C145" s="24">
        <v>0</v>
      </c>
      <c r="D145" s="24">
        <f>+B145+C145</f>
        <v>8</v>
      </c>
      <c r="E145" s="24">
        <v>13</v>
      </c>
      <c r="F145" s="24">
        <v>1</v>
      </c>
      <c r="G145" s="24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7" t="s">
        <v>109</v>
      </c>
      <c r="B146" s="24">
        <v>5</v>
      </c>
      <c r="C146" s="24">
        <v>7</v>
      </c>
      <c r="D146" s="24">
        <f>+B146+C146</f>
        <v>12</v>
      </c>
      <c r="E146" s="24">
        <v>2</v>
      </c>
      <c r="F146" s="24">
        <v>3</v>
      </c>
      <c r="G146" s="24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7" t="s">
        <v>108</v>
      </c>
      <c r="B147" s="24">
        <v>18</v>
      </c>
      <c r="C147" s="24">
        <v>21</v>
      </c>
      <c r="D147" s="24">
        <f>+B147+C147</f>
        <v>39</v>
      </c>
      <c r="E147" s="24">
        <v>15</v>
      </c>
      <c r="F147" s="24">
        <v>14</v>
      </c>
      <c r="G147" s="24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7" t="s">
        <v>102</v>
      </c>
      <c r="B148" s="24">
        <v>16</v>
      </c>
      <c r="C148" s="24">
        <v>29</v>
      </c>
      <c r="D148" s="24">
        <f>+B148+C148</f>
        <v>45</v>
      </c>
      <c r="E148" s="24">
        <v>10</v>
      </c>
      <c r="F148" s="24">
        <v>13</v>
      </c>
      <c r="G148" s="24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7" t="s">
        <v>88</v>
      </c>
      <c r="B149" s="24">
        <v>16</v>
      </c>
      <c r="C149" s="24">
        <v>20</v>
      </c>
      <c r="D149" s="24">
        <f>+B149+C149</f>
        <v>36</v>
      </c>
      <c r="E149" s="24">
        <v>6</v>
      </c>
      <c r="F149" s="24">
        <v>14</v>
      </c>
      <c r="G149" s="24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20" t="s">
        <v>9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30">
        <f t="shared" si="35"/>
        <v>38.928571428571431</v>
      </c>
      <c r="I150" s="30">
        <f t="shared" si="35"/>
        <v>57.377049180327866</v>
      </c>
      <c r="J150" s="30">
        <f t="shared" si="35"/>
        <v>49.380804953560371</v>
      </c>
    </row>
    <row r="151" spans="1:10" ht="12" customHeight="1" x14ac:dyDescent="0.25">
      <c r="A151" s="7" t="s">
        <v>73</v>
      </c>
      <c r="B151" s="24">
        <v>32</v>
      </c>
      <c r="C151" s="24">
        <v>47</v>
      </c>
      <c r="D151" s="24">
        <f t="shared" ref="D151:D159" si="45">+B151+C151</f>
        <v>79</v>
      </c>
      <c r="E151" s="24">
        <v>10</v>
      </c>
      <c r="F151" s="24">
        <v>44</v>
      </c>
      <c r="G151" s="24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7" t="s">
        <v>100</v>
      </c>
      <c r="B152" s="24">
        <v>20</v>
      </c>
      <c r="C152" s="24">
        <v>18</v>
      </c>
      <c r="D152" s="24">
        <f t="shared" si="45"/>
        <v>38</v>
      </c>
      <c r="E152" s="24">
        <v>9</v>
      </c>
      <c r="F152" s="24">
        <v>9</v>
      </c>
      <c r="G152" s="24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7" t="s">
        <v>99</v>
      </c>
      <c r="B153" s="24">
        <v>28</v>
      </c>
      <c r="C153" s="24">
        <v>43</v>
      </c>
      <c r="D153" s="24">
        <f t="shared" si="45"/>
        <v>71</v>
      </c>
      <c r="E153" s="24">
        <v>17</v>
      </c>
      <c r="F153" s="24">
        <v>20</v>
      </c>
      <c r="G153" s="24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7" t="s">
        <v>90</v>
      </c>
      <c r="B154" s="24">
        <v>61</v>
      </c>
      <c r="C154" s="24">
        <v>87</v>
      </c>
      <c r="D154" s="24">
        <f t="shared" si="45"/>
        <v>148</v>
      </c>
      <c r="E154" s="24">
        <v>32</v>
      </c>
      <c r="F154" s="24">
        <v>57</v>
      </c>
      <c r="G154" s="24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7" t="s">
        <v>106</v>
      </c>
      <c r="B155" s="24">
        <v>10</v>
      </c>
      <c r="C155" s="24">
        <v>9</v>
      </c>
      <c r="D155" s="24">
        <f t="shared" si="45"/>
        <v>19</v>
      </c>
      <c r="E155" s="24">
        <v>8</v>
      </c>
      <c r="F155" s="24">
        <v>3</v>
      </c>
      <c r="G155" s="24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7" t="s">
        <v>101</v>
      </c>
      <c r="B156" s="24">
        <v>32</v>
      </c>
      <c r="C156" s="24">
        <v>16</v>
      </c>
      <c r="D156" s="24">
        <f t="shared" si="45"/>
        <v>48</v>
      </c>
      <c r="E156" s="24">
        <v>13</v>
      </c>
      <c r="F156" s="24">
        <v>8</v>
      </c>
      <c r="G156" s="24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7" t="s">
        <v>96</v>
      </c>
      <c r="B157" s="24">
        <v>62</v>
      </c>
      <c r="C157" s="24">
        <v>24</v>
      </c>
      <c r="D157" s="24">
        <f t="shared" si="45"/>
        <v>86</v>
      </c>
      <c r="E157" s="24">
        <v>7</v>
      </c>
      <c r="F157" s="24">
        <v>4</v>
      </c>
      <c r="G157" s="24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7" t="s">
        <v>79</v>
      </c>
      <c r="B158" s="24">
        <v>13</v>
      </c>
      <c r="C158" s="24">
        <v>50</v>
      </c>
      <c r="D158" s="24">
        <f t="shared" si="45"/>
        <v>63</v>
      </c>
      <c r="E158" s="24">
        <v>2</v>
      </c>
      <c r="F158" s="24">
        <v>14</v>
      </c>
      <c r="G158" s="24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7" t="s">
        <v>88</v>
      </c>
      <c r="B159" s="24">
        <v>22</v>
      </c>
      <c r="C159" s="24">
        <v>72</v>
      </c>
      <c r="D159" s="24">
        <f t="shared" si="45"/>
        <v>94</v>
      </c>
      <c r="E159" s="24">
        <v>11</v>
      </c>
      <c r="F159" s="24">
        <v>51</v>
      </c>
      <c r="G159" s="24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20" t="s">
        <v>7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30">
        <f t="shared" ref="H160:J211" si="48">E160/B160*100</f>
        <v>55.248618784530393</v>
      </c>
      <c r="I160" s="30">
        <f t="shared" si="48"/>
        <v>70.370370370370367</v>
      </c>
      <c r="J160" s="30">
        <f t="shared" si="48"/>
        <v>64.644351464435147</v>
      </c>
    </row>
    <row r="161" spans="1:10" ht="12" customHeight="1" x14ac:dyDescent="0.25">
      <c r="A161" s="7" t="s">
        <v>99</v>
      </c>
      <c r="B161" s="24">
        <v>14</v>
      </c>
      <c r="C161" s="24">
        <v>19</v>
      </c>
      <c r="D161" s="24">
        <f t="shared" ref="D161:D167" si="49">+B161+C161</f>
        <v>33</v>
      </c>
      <c r="E161" s="24">
        <v>7</v>
      </c>
      <c r="F161" s="24">
        <v>19</v>
      </c>
      <c r="G161" s="24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7" t="s">
        <v>90</v>
      </c>
      <c r="B162" s="24">
        <v>51</v>
      </c>
      <c r="C162" s="24">
        <v>83</v>
      </c>
      <c r="D162" s="24">
        <f t="shared" si="49"/>
        <v>134</v>
      </c>
      <c r="E162" s="24">
        <v>38</v>
      </c>
      <c r="F162" s="24">
        <v>55</v>
      </c>
      <c r="G162" s="24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7" t="s">
        <v>98</v>
      </c>
      <c r="B163" s="24">
        <v>14</v>
      </c>
      <c r="C163" s="24">
        <v>11</v>
      </c>
      <c r="D163" s="24">
        <f t="shared" si="49"/>
        <v>25</v>
      </c>
      <c r="E163" s="24">
        <v>6</v>
      </c>
      <c r="F163" s="24">
        <v>2</v>
      </c>
      <c r="G163" s="24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7" t="s">
        <v>97</v>
      </c>
      <c r="B164" s="24">
        <v>47</v>
      </c>
      <c r="C164" s="24">
        <v>139</v>
      </c>
      <c r="D164" s="24">
        <f t="shared" si="49"/>
        <v>186</v>
      </c>
      <c r="E164" s="24">
        <v>18</v>
      </c>
      <c r="F164" s="24">
        <v>88</v>
      </c>
      <c r="G164" s="24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7" t="s">
        <v>107</v>
      </c>
      <c r="B165" s="24">
        <v>3</v>
      </c>
      <c r="C165" s="24">
        <v>21</v>
      </c>
      <c r="D165" s="24">
        <f t="shared" si="49"/>
        <v>24</v>
      </c>
      <c r="E165" s="24">
        <v>5</v>
      </c>
      <c r="F165" s="24">
        <v>35</v>
      </c>
      <c r="G165" s="24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7" t="s">
        <v>101</v>
      </c>
      <c r="B166" s="24">
        <v>16</v>
      </c>
      <c r="C166" s="24">
        <v>16</v>
      </c>
      <c r="D166" s="24">
        <f t="shared" si="49"/>
        <v>32</v>
      </c>
      <c r="E166" s="24">
        <v>10</v>
      </c>
      <c r="F166" s="24">
        <v>6</v>
      </c>
      <c r="G166" s="24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7" t="s">
        <v>96</v>
      </c>
      <c r="B167" s="24">
        <v>36</v>
      </c>
      <c r="C167" s="24">
        <v>8</v>
      </c>
      <c r="D167" s="24">
        <f t="shared" si="49"/>
        <v>44</v>
      </c>
      <c r="E167" s="24">
        <v>16</v>
      </c>
      <c r="F167" s="24">
        <v>4</v>
      </c>
      <c r="G167" s="24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20" t="s">
        <v>8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30">
        <f t="shared" si="48"/>
        <v>54.508196721311478</v>
      </c>
      <c r="I168" s="30">
        <f t="shared" si="48"/>
        <v>38.127090301003349</v>
      </c>
      <c r="J168" s="30">
        <f t="shared" si="48"/>
        <v>45.488029465930019</v>
      </c>
    </row>
    <row r="169" spans="1:10" ht="12" customHeight="1" x14ac:dyDescent="0.25">
      <c r="A169" s="7" t="s">
        <v>81</v>
      </c>
      <c r="B169" s="24">
        <v>10</v>
      </c>
      <c r="C169" s="24">
        <v>17</v>
      </c>
      <c r="D169" s="24">
        <f t="shared" ref="D169:D179" si="52">+B169+C169</f>
        <v>27</v>
      </c>
      <c r="E169" s="24">
        <v>6</v>
      </c>
      <c r="F169" s="24">
        <v>3</v>
      </c>
      <c r="G169" s="24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7" t="s">
        <v>73</v>
      </c>
      <c r="B170" s="24">
        <v>37</v>
      </c>
      <c r="C170" s="24">
        <v>51</v>
      </c>
      <c r="D170" s="24">
        <f t="shared" si="52"/>
        <v>88</v>
      </c>
      <c r="E170" s="24">
        <v>11</v>
      </c>
      <c r="F170" s="24">
        <v>17</v>
      </c>
      <c r="G170" s="24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7" t="s">
        <v>99</v>
      </c>
      <c r="B171" s="24">
        <v>17</v>
      </c>
      <c r="C171" s="24">
        <v>27</v>
      </c>
      <c r="D171" s="24">
        <f t="shared" si="52"/>
        <v>44</v>
      </c>
      <c r="E171" s="24">
        <v>15</v>
      </c>
      <c r="F171" s="24">
        <v>20</v>
      </c>
      <c r="G171" s="24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7" t="s">
        <v>90</v>
      </c>
      <c r="B172" s="24">
        <v>47</v>
      </c>
      <c r="C172" s="24">
        <v>82</v>
      </c>
      <c r="D172" s="24">
        <f t="shared" si="52"/>
        <v>129</v>
      </c>
      <c r="E172" s="24">
        <v>29</v>
      </c>
      <c r="F172" s="24">
        <v>42</v>
      </c>
      <c r="G172" s="24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7" t="s">
        <v>106</v>
      </c>
      <c r="B173" s="24">
        <v>4</v>
      </c>
      <c r="C173" s="24">
        <v>16</v>
      </c>
      <c r="D173" s="24">
        <f t="shared" si="52"/>
        <v>20</v>
      </c>
      <c r="E173" s="24">
        <v>5</v>
      </c>
      <c r="F173" s="24">
        <v>3</v>
      </c>
      <c r="G173" s="24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7" t="s">
        <v>101</v>
      </c>
      <c r="B174" s="24">
        <v>15</v>
      </c>
      <c r="C174" s="24">
        <v>19</v>
      </c>
      <c r="D174" s="24">
        <f t="shared" si="52"/>
        <v>34</v>
      </c>
      <c r="E174" s="24">
        <v>12</v>
      </c>
      <c r="F174" s="24">
        <v>5</v>
      </c>
      <c r="G174" s="24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7" t="s">
        <v>105</v>
      </c>
      <c r="B175" s="24">
        <v>4</v>
      </c>
      <c r="C175" s="24">
        <v>0</v>
      </c>
      <c r="D175" s="24">
        <f t="shared" si="52"/>
        <v>4</v>
      </c>
      <c r="E175" s="24">
        <v>2</v>
      </c>
      <c r="F175" s="24">
        <v>1</v>
      </c>
      <c r="G175" s="24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7" t="s">
        <v>96</v>
      </c>
      <c r="B176" s="24">
        <v>18</v>
      </c>
      <c r="C176" s="24">
        <v>13</v>
      </c>
      <c r="D176" s="24">
        <f t="shared" si="52"/>
        <v>31</v>
      </c>
      <c r="E176" s="24">
        <v>11</v>
      </c>
      <c r="F176" s="24">
        <v>2</v>
      </c>
      <c r="G176" s="24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6" t="s">
        <v>104</v>
      </c>
      <c r="B177" s="27">
        <v>38</v>
      </c>
      <c r="C177" s="27">
        <v>21</v>
      </c>
      <c r="D177" s="24">
        <f t="shared" si="52"/>
        <v>59</v>
      </c>
      <c r="E177" s="27">
        <v>18</v>
      </c>
      <c r="F177" s="27">
        <v>6</v>
      </c>
      <c r="G177" s="24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7" t="s">
        <v>103</v>
      </c>
      <c r="B178" s="24">
        <v>36</v>
      </c>
      <c r="C178" s="24">
        <v>18</v>
      </c>
      <c r="D178" s="24">
        <f t="shared" si="52"/>
        <v>54</v>
      </c>
      <c r="E178" s="24">
        <v>16</v>
      </c>
      <c r="F178" s="24">
        <v>4</v>
      </c>
      <c r="G178" s="24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7" t="s">
        <v>102</v>
      </c>
      <c r="B179" s="24">
        <v>18</v>
      </c>
      <c r="C179" s="24">
        <v>35</v>
      </c>
      <c r="D179" s="24">
        <f t="shared" si="52"/>
        <v>53</v>
      </c>
      <c r="E179" s="24">
        <v>8</v>
      </c>
      <c r="F179" s="24">
        <v>11</v>
      </c>
      <c r="G179" s="24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20" t="s">
        <v>40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30">
        <f t="shared" si="48"/>
        <v>43.661971830985912</v>
      </c>
      <c r="I180" s="30">
        <f t="shared" si="48"/>
        <v>47.058823529411761</v>
      </c>
      <c r="J180" s="30">
        <f t="shared" si="48"/>
        <v>45.789473684210527</v>
      </c>
    </row>
    <row r="181" spans="1:10" ht="12" customHeight="1" x14ac:dyDescent="0.25">
      <c r="A181" s="7" t="s">
        <v>99</v>
      </c>
      <c r="B181" s="24">
        <v>9</v>
      </c>
      <c r="C181" s="24">
        <v>18</v>
      </c>
      <c r="D181" s="24">
        <f t="shared" ref="D181:D186" si="55">+B181+C181</f>
        <v>27</v>
      </c>
      <c r="E181" s="24">
        <v>6</v>
      </c>
      <c r="F181" s="24">
        <v>10</v>
      </c>
      <c r="G181" s="24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7" t="s">
        <v>90</v>
      </c>
      <c r="B182" s="24">
        <v>31</v>
      </c>
      <c r="C182" s="24">
        <v>33</v>
      </c>
      <c r="D182" s="24">
        <f t="shared" si="55"/>
        <v>64</v>
      </c>
      <c r="E182" s="24">
        <v>9</v>
      </c>
      <c r="F182" s="24">
        <v>22</v>
      </c>
      <c r="G182" s="24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7" t="s">
        <v>101</v>
      </c>
      <c r="B183" s="24">
        <v>13</v>
      </c>
      <c r="C183" s="24">
        <v>5</v>
      </c>
      <c r="D183" s="24">
        <f t="shared" si="55"/>
        <v>18</v>
      </c>
      <c r="E183" s="24">
        <v>6</v>
      </c>
      <c r="F183" s="24">
        <v>5</v>
      </c>
      <c r="G183" s="24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7" t="s">
        <v>96</v>
      </c>
      <c r="B184" s="24">
        <v>6</v>
      </c>
      <c r="C184" s="24">
        <v>8</v>
      </c>
      <c r="D184" s="24">
        <f t="shared" si="55"/>
        <v>14</v>
      </c>
      <c r="E184" s="24">
        <v>6</v>
      </c>
      <c r="F184" s="24">
        <v>4</v>
      </c>
      <c r="G184" s="24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7" t="s">
        <v>72</v>
      </c>
      <c r="B185" s="24">
        <v>4</v>
      </c>
      <c r="C185" s="24">
        <v>33</v>
      </c>
      <c r="D185" s="24">
        <f t="shared" si="55"/>
        <v>37</v>
      </c>
      <c r="E185" s="24">
        <v>3</v>
      </c>
      <c r="F185" s="24">
        <v>12</v>
      </c>
      <c r="G185" s="24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7" t="s">
        <v>88</v>
      </c>
      <c r="B186" s="24">
        <v>8</v>
      </c>
      <c r="C186" s="24">
        <v>22</v>
      </c>
      <c r="D186" s="24">
        <f t="shared" si="55"/>
        <v>30</v>
      </c>
      <c r="E186" s="24">
        <v>1</v>
      </c>
      <c r="F186" s="24">
        <v>3</v>
      </c>
      <c r="G186" s="24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20" t="s">
        <v>6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30">
        <f t="shared" si="48"/>
        <v>53.846153846153847</v>
      </c>
      <c r="I187" s="30">
        <f t="shared" si="48"/>
        <v>67.045454545454547</v>
      </c>
      <c r="J187" s="30">
        <f t="shared" si="48"/>
        <v>62.40786240786241</v>
      </c>
    </row>
    <row r="188" spans="1:10" ht="12" customHeight="1" x14ac:dyDescent="0.25">
      <c r="A188" s="7" t="s">
        <v>147</v>
      </c>
      <c r="B188" s="24">
        <v>0</v>
      </c>
      <c r="C188" s="24">
        <v>0</v>
      </c>
      <c r="D188" s="24">
        <f t="shared" ref="D188:D198" si="58">+B188+C188</f>
        <v>0</v>
      </c>
      <c r="E188" s="24">
        <v>5</v>
      </c>
      <c r="F188" s="24">
        <v>0</v>
      </c>
      <c r="G188" s="24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7" t="s">
        <v>73</v>
      </c>
      <c r="B189" s="24">
        <v>24</v>
      </c>
      <c r="C189" s="24">
        <v>18</v>
      </c>
      <c r="D189" s="24">
        <f t="shared" si="58"/>
        <v>42</v>
      </c>
      <c r="E189" s="24">
        <v>5</v>
      </c>
      <c r="F189" s="24">
        <v>12</v>
      </c>
      <c r="G189" s="24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7" t="s">
        <v>100</v>
      </c>
      <c r="B190" s="24">
        <v>14</v>
      </c>
      <c r="C190" s="24">
        <v>20</v>
      </c>
      <c r="D190" s="24">
        <f t="shared" si="58"/>
        <v>34</v>
      </c>
      <c r="E190" s="24">
        <v>7</v>
      </c>
      <c r="F190" s="24">
        <v>9</v>
      </c>
      <c r="G190" s="24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7" t="s">
        <v>99</v>
      </c>
      <c r="B191" s="24">
        <v>14</v>
      </c>
      <c r="C191" s="24">
        <v>23</v>
      </c>
      <c r="D191" s="24">
        <f t="shared" si="58"/>
        <v>37</v>
      </c>
      <c r="E191" s="24">
        <v>8</v>
      </c>
      <c r="F191" s="24">
        <v>6</v>
      </c>
      <c r="G191" s="24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7" t="s">
        <v>90</v>
      </c>
      <c r="B192" s="24">
        <v>20</v>
      </c>
      <c r="C192" s="24">
        <v>32</v>
      </c>
      <c r="D192" s="24">
        <f t="shared" si="58"/>
        <v>52</v>
      </c>
      <c r="E192" s="24">
        <v>20</v>
      </c>
      <c r="F192" s="24">
        <v>33</v>
      </c>
      <c r="G192" s="24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7" t="s">
        <v>98</v>
      </c>
      <c r="B193" s="24">
        <v>16</v>
      </c>
      <c r="C193" s="24">
        <v>15</v>
      </c>
      <c r="D193" s="24">
        <f t="shared" si="58"/>
        <v>31</v>
      </c>
      <c r="E193" s="24">
        <v>3</v>
      </c>
      <c r="F193" s="24">
        <v>3</v>
      </c>
      <c r="G193" s="24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7" t="s">
        <v>97</v>
      </c>
      <c r="B194" s="24">
        <v>17</v>
      </c>
      <c r="C194" s="24">
        <v>54</v>
      </c>
      <c r="D194" s="24">
        <f t="shared" si="58"/>
        <v>71</v>
      </c>
      <c r="E194" s="24">
        <v>11</v>
      </c>
      <c r="F194" s="24">
        <v>61</v>
      </c>
      <c r="G194" s="24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7" t="s">
        <v>96</v>
      </c>
      <c r="B195" s="24">
        <v>14</v>
      </c>
      <c r="C195" s="24">
        <v>3</v>
      </c>
      <c r="D195" s="24">
        <f t="shared" si="58"/>
        <v>17</v>
      </c>
      <c r="E195" s="24">
        <v>10</v>
      </c>
      <c r="F195" s="24">
        <v>2</v>
      </c>
      <c r="G195" s="24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7" t="s">
        <v>72</v>
      </c>
      <c r="B196" s="24">
        <v>13</v>
      </c>
      <c r="C196" s="24">
        <v>56</v>
      </c>
      <c r="D196" s="24">
        <f t="shared" si="58"/>
        <v>69</v>
      </c>
      <c r="E196" s="24">
        <v>3</v>
      </c>
      <c r="F196" s="24">
        <v>35</v>
      </c>
      <c r="G196" s="24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7" t="s">
        <v>95</v>
      </c>
      <c r="B197" s="24">
        <v>4</v>
      </c>
      <c r="C197" s="24">
        <v>17</v>
      </c>
      <c r="D197" s="24">
        <f t="shared" si="58"/>
        <v>21</v>
      </c>
      <c r="E197" s="24">
        <v>2</v>
      </c>
      <c r="F197" s="24">
        <v>6</v>
      </c>
      <c r="G197" s="24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7" t="s">
        <v>88</v>
      </c>
      <c r="B198" s="24">
        <v>7</v>
      </c>
      <c r="C198" s="24">
        <v>26</v>
      </c>
      <c r="D198" s="24">
        <f t="shared" si="58"/>
        <v>33</v>
      </c>
      <c r="E198" s="24">
        <v>3</v>
      </c>
      <c r="F198" s="24">
        <v>10</v>
      </c>
      <c r="G198" s="24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1" t="s">
        <v>5</v>
      </c>
      <c r="B199" s="9">
        <f t="shared" ref="B199:G199" si="60">+B205+B229+B213+B226+B221+B200</f>
        <v>294</v>
      </c>
      <c r="C199" s="9">
        <f t="shared" si="60"/>
        <v>539</v>
      </c>
      <c r="D199" s="9">
        <f t="shared" si="60"/>
        <v>833</v>
      </c>
      <c r="E199" s="9">
        <f t="shared" si="60"/>
        <v>79</v>
      </c>
      <c r="F199" s="9">
        <f t="shared" si="60"/>
        <v>257</v>
      </c>
      <c r="G199" s="9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20" t="s">
        <v>170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30" t="e">
        <f t="shared" si="48"/>
        <v>#DIV/0!</v>
      </c>
      <c r="I200" s="30" t="e">
        <f t="shared" si="48"/>
        <v>#DIV/0!</v>
      </c>
      <c r="J200" s="30" t="e">
        <f t="shared" si="48"/>
        <v>#DIV/0!</v>
      </c>
    </row>
    <row r="201" spans="1:10" ht="12" customHeight="1" x14ac:dyDescent="0.25">
      <c r="A201" s="8" t="s">
        <v>71</v>
      </c>
      <c r="B201" s="24">
        <v>0</v>
      </c>
      <c r="C201" s="24">
        <v>0</v>
      </c>
      <c r="D201" s="24">
        <f>+B201+C201</f>
        <v>0</v>
      </c>
      <c r="E201" s="24">
        <v>0</v>
      </c>
      <c r="F201" s="24">
        <v>0</v>
      </c>
      <c r="G201" s="24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8" t="s">
        <v>171</v>
      </c>
      <c r="B202" s="24">
        <v>0</v>
      </c>
      <c r="C202" s="24">
        <v>0</v>
      </c>
      <c r="D202" s="24">
        <f>+B202+C202</f>
        <v>0</v>
      </c>
      <c r="E202" s="24">
        <v>0</v>
      </c>
      <c r="F202" s="24">
        <v>0</v>
      </c>
      <c r="G202" s="24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8" t="s">
        <v>94</v>
      </c>
      <c r="B203" s="24">
        <v>0</v>
      </c>
      <c r="C203" s="24">
        <v>0</v>
      </c>
      <c r="D203" s="24">
        <f>+B203+C203</f>
        <v>0</v>
      </c>
      <c r="E203" s="24">
        <v>0</v>
      </c>
      <c r="F203" s="24">
        <v>0</v>
      </c>
      <c r="G203" s="24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8" t="s">
        <v>93</v>
      </c>
      <c r="B204" s="24">
        <v>0</v>
      </c>
      <c r="C204" s="24">
        <v>0</v>
      </c>
      <c r="D204" s="24">
        <f>+B204+C204</f>
        <v>0</v>
      </c>
      <c r="E204" s="24">
        <v>0</v>
      </c>
      <c r="F204" s="24">
        <v>0</v>
      </c>
      <c r="G204" s="24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20" t="s">
        <v>39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30">
        <f t="shared" si="48"/>
        <v>23.423423423423422</v>
      </c>
      <c r="I205" s="30">
        <f t="shared" si="48"/>
        <v>52.529182879377437</v>
      </c>
      <c r="J205" s="30">
        <f t="shared" si="48"/>
        <v>43.75</v>
      </c>
    </row>
    <row r="206" spans="1:10" ht="12" customHeight="1" x14ac:dyDescent="0.25">
      <c r="A206" s="8" t="s">
        <v>91</v>
      </c>
      <c r="B206" s="24">
        <v>16</v>
      </c>
      <c r="C206" s="24">
        <v>7</v>
      </c>
      <c r="D206" s="24">
        <f t="shared" ref="D206:D212" si="63">+B206+C206</f>
        <v>23</v>
      </c>
      <c r="E206" s="24">
        <v>0</v>
      </c>
      <c r="F206" s="24">
        <v>4</v>
      </c>
      <c r="G206" s="24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7" t="s">
        <v>90</v>
      </c>
      <c r="B207" s="24">
        <v>37</v>
      </c>
      <c r="C207" s="24">
        <v>53</v>
      </c>
      <c r="D207" s="24">
        <f t="shared" si="63"/>
        <v>90</v>
      </c>
      <c r="E207" s="24">
        <v>9</v>
      </c>
      <c r="F207" s="24">
        <v>26</v>
      </c>
      <c r="G207" s="24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7" t="s">
        <v>89</v>
      </c>
      <c r="B208" s="24">
        <v>11</v>
      </c>
      <c r="C208" s="24">
        <v>73</v>
      </c>
      <c r="D208" s="24">
        <f t="shared" si="63"/>
        <v>84</v>
      </c>
      <c r="E208" s="24">
        <v>6</v>
      </c>
      <c r="F208" s="24">
        <v>42</v>
      </c>
      <c r="G208" s="24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7" t="s">
        <v>92</v>
      </c>
      <c r="B209" s="24">
        <v>0</v>
      </c>
      <c r="C209" s="24">
        <v>0</v>
      </c>
      <c r="D209" s="24">
        <f t="shared" si="63"/>
        <v>0</v>
      </c>
      <c r="E209" s="24">
        <v>0</v>
      </c>
      <c r="F209" s="24">
        <v>0</v>
      </c>
      <c r="G209" s="24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7" t="s">
        <v>70</v>
      </c>
      <c r="B210" s="24">
        <v>28</v>
      </c>
      <c r="C210" s="24">
        <v>16</v>
      </c>
      <c r="D210" s="24">
        <f t="shared" si="63"/>
        <v>44</v>
      </c>
      <c r="E210" s="24">
        <v>2</v>
      </c>
      <c r="F210" s="24">
        <v>7</v>
      </c>
      <c r="G210" s="24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7" t="s">
        <v>78</v>
      </c>
      <c r="B211" s="24">
        <v>14</v>
      </c>
      <c r="C211" s="24">
        <v>73</v>
      </c>
      <c r="D211" s="24">
        <f t="shared" si="63"/>
        <v>87</v>
      </c>
      <c r="E211" s="24">
        <v>6</v>
      </c>
      <c r="F211" s="24">
        <v>43</v>
      </c>
      <c r="G211" s="24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7" t="s">
        <v>88</v>
      </c>
      <c r="B212" s="24">
        <v>5</v>
      </c>
      <c r="C212" s="24">
        <v>35</v>
      </c>
      <c r="D212" s="24">
        <f t="shared" si="63"/>
        <v>40</v>
      </c>
      <c r="E212" s="24">
        <v>3</v>
      </c>
      <c r="F212" s="24">
        <v>13</v>
      </c>
      <c r="G212" s="24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20" t="s">
        <v>37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30">
        <f t="shared" si="65"/>
        <v>22</v>
      </c>
      <c r="I213" s="30">
        <f t="shared" si="65"/>
        <v>28.125</v>
      </c>
      <c r="J213" s="30">
        <f t="shared" si="65"/>
        <v>26.027397260273972</v>
      </c>
    </row>
    <row r="214" spans="1:10" ht="12" customHeight="1" x14ac:dyDescent="0.25">
      <c r="A214" s="7" t="s">
        <v>81</v>
      </c>
      <c r="B214" s="24">
        <v>6</v>
      </c>
      <c r="C214" s="24">
        <v>16</v>
      </c>
      <c r="D214" s="24">
        <f t="shared" ref="D214:D220" si="67">+B214+C214</f>
        <v>22</v>
      </c>
      <c r="E214" s="24">
        <v>3</v>
      </c>
      <c r="F214" s="24">
        <v>7</v>
      </c>
      <c r="G214" s="24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7" t="s">
        <v>86</v>
      </c>
      <c r="B215" s="24">
        <v>1</v>
      </c>
      <c r="C215" s="24">
        <v>6</v>
      </c>
      <c r="D215" s="24">
        <f t="shared" si="67"/>
        <v>7</v>
      </c>
      <c r="E215" s="24">
        <v>0</v>
      </c>
      <c r="F215" s="24">
        <v>0</v>
      </c>
      <c r="G215" s="24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7" t="s">
        <v>87</v>
      </c>
      <c r="B216" s="24">
        <v>18</v>
      </c>
      <c r="C216" s="24">
        <v>31</v>
      </c>
      <c r="D216" s="24">
        <f t="shared" si="67"/>
        <v>49</v>
      </c>
      <c r="E216" s="24">
        <v>2</v>
      </c>
      <c r="F216" s="24">
        <v>6</v>
      </c>
      <c r="G216" s="24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7" t="s">
        <v>84</v>
      </c>
      <c r="B217" s="24">
        <v>1</v>
      </c>
      <c r="C217" s="24">
        <v>1</v>
      </c>
      <c r="D217" s="24">
        <f t="shared" si="67"/>
        <v>2</v>
      </c>
      <c r="E217" s="24">
        <v>0</v>
      </c>
      <c r="F217" s="24">
        <v>0</v>
      </c>
      <c r="G217" s="24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7" t="s">
        <v>85</v>
      </c>
      <c r="B218" s="24">
        <v>10</v>
      </c>
      <c r="C218" s="24">
        <v>8</v>
      </c>
      <c r="D218" s="24">
        <f t="shared" si="67"/>
        <v>18</v>
      </c>
      <c r="E218" s="24">
        <v>4</v>
      </c>
      <c r="F218" s="24">
        <v>5</v>
      </c>
      <c r="G218" s="24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7" t="s">
        <v>82</v>
      </c>
      <c r="B219" s="24">
        <v>1</v>
      </c>
      <c r="C219" s="24">
        <v>2</v>
      </c>
      <c r="D219" s="24">
        <f t="shared" si="67"/>
        <v>3</v>
      </c>
      <c r="E219" s="24">
        <v>0</v>
      </c>
      <c r="F219" s="24">
        <v>0</v>
      </c>
      <c r="G219" s="24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7" t="s">
        <v>83</v>
      </c>
      <c r="B220" s="24">
        <v>13</v>
      </c>
      <c r="C220" s="24">
        <v>32</v>
      </c>
      <c r="D220" s="24">
        <f t="shared" si="67"/>
        <v>45</v>
      </c>
      <c r="E220" s="24">
        <v>2</v>
      </c>
      <c r="F220" s="24">
        <v>9</v>
      </c>
      <c r="G220" s="24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20" t="s">
        <v>38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30">
        <f t="shared" si="65"/>
        <v>39.130434782608695</v>
      </c>
      <c r="I221" s="30">
        <f t="shared" si="65"/>
        <v>48</v>
      </c>
      <c r="J221" s="30">
        <f t="shared" si="65"/>
        <v>45.205479452054789</v>
      </c>
    </row>
    <row r="222" spans="1:10" ht="12" customHeight="1" x14ac:dyDescent="0.25">
      <c r="A222" s="7" t="s">
        <v>81</v>
      </c>
      <c r="B222" s="24">
        <v>7</v>
      </c>
      <c r="C222" s="24">
        <v>4</v>
      </c>
      <c r="D222" s="24">
        <f>+B222+C222</f>
        <v>11</v>
      </c>
      <c r="E222" s="24">
        <v>1</v>
      </c>
      <c r="F222" s="24">
        <v>0</v>
      </c>
      <c r="G222" s="24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7" t="s">
        <v>80</v>
      </c>
      <c r="B223" s="24">
        <v>3</v>
      </c>
      <c r="C223" s="24">
        <v>8</v>
      </c>
      <c r="D223" s="24">
        <f>+B223+C223</f>
        <v>11</v>
      </c>
      <c r="E223" s="24">
        <v>2</v>
      </c>
      <c r="F223" s="24">
        <v>7</v>
      </c>
      <c r="G223" s="24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7" t="s">
        <v>79</v>
      </c>
      <c r="B224" s="24">
        <v>7</v>
      </c>
      <c r="C224" s="24">
        <v>14</v>
      </c>
      <c r="D224" s="24">
        <f>+B224+C224</f>
        <v>21</v>
      </c>
      <c r="E224" s="24">
        <v>4</v>
      </c>
      <c r="F224" s="24">
        <v>4</v>
      </c>
      <c r="G224" s="24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7" t="s">
        <v>78</v>
      </c>
      <c r="B225" s="24">
        <v>6</v>
      </c>
      <c r="C225" s="24">
        <v>24</v>
      </c>
      <c r="D225" s="24">
        <f>+B225+C225</f>
        <v>30</v>
      </c>
      <c r="E225" s="24">
        <v>2</v>
      </c>
      <c r="F225" s="24">
        <v>13</v>
      </c>
      <c r="G225" s="24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20" t="s">
        <v>45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30">
        <f t="shared" si="65"/>
        <v>55.000000000000007</v>
      </c>
      <c r="I226" s="30">
        <f t="shared" si="65"/>
        <v>72.727272727272734</v>
      </c>
      <c r="J226" s="30">
        <f t="shared" si="65"/>
        <v>68.604651162790702</v>
      </c>
    </row>
    <row r="227" spans="1:10" ht="12" customHeight="1" x14ac:dyDescent="0.25">
      <c r="A227" s="7" t="s">
        <v>73</v>
      </c>
      <c r="B227" s="24">
        <v>8</v>
      </c>
      <c r="C227" s="24">
        <v>15</v>
      </c>
      <c r="D227" s="24">
        <f>+B227+C227</f>
        <v>23</v>
      </c>
      <c r="E227" s="24">
        <v>2</v>
      </c>
      <c r="F227" s="24">
        <v>8</v>
      </c>
      <c r="G227" s="24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7" t="s">
        <v>72</v>
      </c>
      <c r="B228" s="24">
        <v>12</v>
      </c>
      <c r="C228" s="24">
        <v>51</v>
      </c>
      <c r="D228" s="24">
        <f>+B228+C228</f>
        <v>63</v>
      </c>
      <c r="E228" s="24">
        <v>9</v>
      </c>
      <c r="F228" s="24">
        <v>40</v>
      </c>
      <c r="G228" s="24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20" t="s">
        <v>3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30">
        <f t="shared" si="65"/>
        <v>24.444444444444443</v>
      </c>
      <c r="I229" s="30">
        <f t="shared" si="65"/>
        <v>32.857142857142854</v>
      </c>
      <c r="J229" s="30">
        <f t="shared" si="65"/>
        <v>28.125</v>
      </c>
    </row>
    <row r="230" spans="1:10" ht="12" customHeight="1" x14ac:dyDescent="0.25">
      <c r="A230" s="7" t="s">
        <v>153</v>
      </c>
      <c r="B230" s="24">
        <v>21</v>
      </c>
      <c r="C230" s="24">
        <v>18</v>
      </c>
      <c r="D230" s="24">
        <f>+B230+C230</f>
        <v>39</v>
      </c>
      <c r="E230" s="24">
        <v>6</v>
      </c>
      <c r="F230" s="24">
        <v>8</v>
      </c>
      <c r="G230" s="24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7" t="s">
        <v>71</v>
      </c>
      <c r="B231" s="24">
        <v>25</v>
      </c>
      <c r="C231" s="24">
        <v>11</v>
      </c>
      <c r="D231" s="24">
        <f>+B231+C231</f>
        <v>36</v>
      </c>
      <c r="E231" s="24">
        <v>4</v>
      </c>
      <c r="F231" s="24">
        <v>4</v>
      </c>
      <c r="G231" s="24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7" t="s">
        <v>154</v>
      </c>
      <c r="B232" s="24">
        <v>14</v>
      </c>
      <c r="C232" s="24">
        <v>8</v>
      </c>
      <c r="D232" s="24">
        <f>+B232+C232</f>
        <v>22</v>
      </c>
      <c r="E232" s="24">
        <v>9</v>
      </c>
      <c r="F232" s="24">
        <v>4</v>
      </c>
      <c r="G232" s="24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7" t="s">
        <v>70</v>
      </c>
      <c r="B233" s="24">
        <v>30</v>
      </c>
      <c r="C233" s="24">
        <v>33</v>
      </c>
      <c r="D233" s="24">
        <f>+B233+C233</f>
        <v>63</v>
      </c>
      <c r="E233" s="24">
        <v>3</v>
      </c>
      <c r="F233" s="24">
        <v>7</v>
      </c>
      <c r="G233" s="24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3" t="s">
        <v>41</v>
      </c>
      <c r="B234" s="28">
        <f t="shared" ref="B234:G234" si="72">B8+B107+B199</f>
        <v>3550</v>
      </c>
      <c r="C234" s="28">
        <f t="shared" si="72"/>
        <v>5281</v>
      </c>
      <c r="D234" s="28">
        <f t="shared" si="72"/>
        <v>8831</v>
      </c>
      <c r="E234" s="28">
        <f t="shared" si="72"/>
        <v>2117</v>
      </c>
      <c r="F234" s="28">
        <f t="shared" si="72"/>
        <v>3535</v>
      </c>
      <c r="G234" s="28">
        <f t="shared" si="72"/>
        <v>5652</v>
      </c>
      <c r="H234" s="28">
        <f t="shared" si="65"/>
        <v>59.633802816901408</v>
      </c>
      <c r="I234" s="28">
        <f t="shared" si="65"/>
        <v>66.938079909108126</v>
      </c>
      <c r="J234" s="28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6" t="s">
        <v>1</v>
      </c>
      <c r="B236" s="6"/>
      <c r="C236" s="6"/>
      <c r="D236" s="6"/>
      <c r="E236" s="1"/>
      <c r="F236" s="1"/>
      <c r="G236" s="1"/>
      <c r="H236" s="1"/>
      <c r="I236" s="1"/>
      <c r="J236" s="6"/>
    </row>
    <row r="237" spans="1:10" x14ac:dyDescent="0.25">
      <c r="A237" s="6"/>
      <c r="B237" s="6"/>
      <c r="C237" s="6"/>
      <c r="D237" s="6"/>
      <c r="E237" s="1"/>
      <c r="F237" s="1"/>
      <c r="G237" s="1"/>
      <c r="H237" s="1"/>
      <c r="I237" s="1"/>
      <c r="J237" s="6"/>
    </row>
    <row r="238" spans="1:10" ht="24" customHeight="1" x14ac:dyDescent="0.25">
      <c r="A238" s="19" t="s">
        <v>161</v>
      </c>
      <c r="B238" s="88" t="s">
        <v>176</v>
      </c>
      <c r="C238" s="88"/>
      <c r="D238" s="88"/>
      <c r="E238" s="88"/>
      <c r="F238" s="88"/>
      <c r="G238" s="88"/>
      <c r="H238" s="88"/>
      <c r="I238" s="88"/>
      <c r="J238" s="88"/>
    </row>
    <row r="239" spans="1:10" x14ac:dyDescent="0.25">
      <c r="A239" s="19" t="s">
        <v>162</v>
      </c>
      <c r="B239" s="88" t="s">
        <v>177</v>
      </c>
      <c r="C239" s="88"/>
      <c r="D239" s="88"/>
      <c r="E239" s="88"/>
      <c r="F239" s="88"/>
      <c r="G239" s="88"/>
      <c r="H239" s="88"/>
      <c r="I239" s="88"/>
      <c r="J239" s="88"/>
    </row>
    <row r="240" spans="1:10" x14ac:dyDescent="0.25">
      <c r="A240" s="6"/>
      <c r="B240" s="88"/>
      <c r="C240" s="88"/>
      <c r="D240" s="88"/>
      <c r="E240" s="88"/>
      <c r="F240" s="88"/>
      <c r="G240" s="88"/>
      <c r="H240" s="88"/>
      <c r="I240" s="88"/>
      <c r="J240" s="88"/>
    </row>
    <row r="241" spans="1:1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25">
      <c r="A242" s="89" t="s">
        <v>156</v>
      </c>
      <c r="B242" s="90" t="s">
        <v>163</v>
      </c>
      <c r="C242" s="90"/>
      <c r="D242" s="90"/>
      <c r="E242" s="90"/>
      <c r="F242" s="6"/>
      <c r="G242" s="10"/>
      <c r="H242" s="10"/>
      <c r="I242" s="10"/>
      <c r="J242" s="6"/>
    </row>
    <row r="243" spans="1:10" x14ac:dyDescent="0.25">
      <c r="A243" s="89"/>
      <c r="B243" s="91" t="s">
        <v>164</v>
      </c>
      <c r="C243" s="91"/>
      <c r="D243" s="91"/>
      <c r="E243" s="91"/>
      <c r="F243" s="6"/>
      <c r="G243" s="10"/>
      <c r="H243" s="10"/>
      <c r="I243" s="10"/>
      <c r="J243" s="6"/>
    </row>
    <row r="244" spans="1:10" x14ac:dyDescent="0.25">
      <c r="A244" s="6"/>
      <c r="B244" s="6"/>
      <c r="C244" s="6"/>
      <c r="D244" s="6"/>
      <c r="E244" s="6"/>
      <c r="F244" s="6"/>
      <c r="G244" s="10"/>
      <c r="H244" s="10"/>
      <c r="I244" s="10"/>
      <c r="J244" s="6"/>
    </row>
    <row r="245" spans="1:10" x14ac:dyDescent="0.25">
      <c r="A245" s="6"/>
      <c r="B245" s="6" t="s">
        <v>155</v>
      </c>
      <c r="C245" s="6"/>
      <c r="D245" s="6"/>
      <c r="E245" s="6"/>
      <c r="F245" s="6"/>
      <c r="G245" s="10"/>
      <c r="H245" s="10"/>
      <c r="I245" s="10"/>
      <c r="J245" s="6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942A9-45C6-4497-90BE-5C6DF67DEC66}">
  <sheetPr>
    <tabColor theme="9" tint="-0.499984740745262"/>
  </sheetPr>
  <dimension ref="A1:AJ107"/>
  <sheetViews>
    <sheetView showGridLines="0" tabSelected="1" zoomScaleNormal="100" zoomScaleSheetLayoutView="100" workbookViewId="0">
      <selection sqref="A1:P1"/>
    </sheetView>
  </sheetViews>
  <sheetFormatPr baseColWidth="10" defaultRowHeight="12" x14ac:dyDescent="0.2"/>
  <cols>
    <col min="1" max="1" width="46.7109375" style="14" customWidth="1"/>
    <col min="2" max="2" width="6.5703125" style="1" customWidth="1"/>
    <col min="3" max="4" width="5.85546875" style="1" customWidth="1"/>
    <col min="5" max="7" width="8.7109375" style="1" customWidth="1"/>
    <col min="8" max="10" width="7" style="1" customWidth="1"/>
    <col min="11" max="16" width="6.5703125" style="1" customWidth="1"/>
    <col min="17" max="18" width="1.140625" style="6" hidden="1" customWidth="1"/>
    <col min="19" max="19" width="2.5703125" style="6" customWidth="1"/>
    <col min="20" max="31" width="2.7109375" style="6" hidden="1" customWidth="1"/>
    <col min="32" max="32" width="3.140625" style="6" hidden="1" customWidth="1"/>
    <col min="33" max="33" width="0" style="6" hidden="1" customWidth="1"/>
    <col min="34" max="36" width="3.5703125" style="6" hidden="1" customWidth="1"/>
    <col min="37" max="16384" width="11.42578125" style="6"/>
  </cols>
  <sheetData>
    <row r="1" spans="1:36" s="83" customFormat="1" x14ac:dyDescent="0.2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1"/>
    </row>
    <row r="2" spans="1:36" s="84" customFormat="1" x14ac:dyDescent="0.2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36" s="85" customFormat="1" x14ac:dyDescent="0.2">
      <c r="A3" s="86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1:36" s="32" customFormat="1" ht="13.9" customHeight="1" x14ac:dyDescent="0.2">
      <c r="A4" s="99" t="s">
        <v>187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36" ht="15.6" customHeight="1" x14ac:dyDescent="0.2"/>
    <row r="6" spans="1:36" ht="24" customHeight="1" x14ac:dyDescent="0.2">
      <c r="A6" s="104" t="s">
        <v>42</v>
      </c>
      <c r="B6" s="106" t="s">
        <v>189</v>
      </c>
      <c r="C6" s="107"/>
      <c r="D6" s="107"/>
      <c r="E6" s="108" t="s">
        <v>190</v>
      </c>
      <c r="F6" s="109"/>
      <c r="G6" s="104"/>
      <c r="H6" s="106" t="s">
        <v>188</v>
      </c>
      <c r="I6" s="107"/>
      <c r="J6" s="107"/>
      <c r="K6" s="106" t="s">
        <v>56</v>
      </c>
      <c r="L6" s="107"/>
      <c r="M6" s="107"/>
      <c r="N6" s="106" t="s">
        <v>55</v>
      </c>
      <c r="O6" s="107"/>
      <c r="P6" s="110"/>
      <c r="T6" s="100" t="s">
        <v>69</v>
      </c>
      <c r="U6" s="101"/>
      <c r="V6" s="101"/>
      <c r="W6" s="102" t="s">
        <v>159</v>
      </c>
      <c r="X6" s="103"/>
      <c r="Y6" s="103"/>
      <c r="Z6" s="102" t="s">
        <v>165</v>
      </c>
      <c r="AA6" s="103"/>
      <c r="AB6" s="103"/>
      <c r="AC6" s="102" t="s">
        <v>56</v>
      </c>
      <c r="AD6" s="103"/>
      <c r="AE6" s="103"/>
    </row>
    <row r="7" spans="1:36" ht="12" customHeight="1" x14ac:dyDescent="0.2">
      <c r="A7" s="105"/>
      <c r="B7" s="75" t="s">
        <v>43</v>
      </c>
      <c r="C7" s="75" t="s">
        <v>44</v>
      </c>
      <c r="D7" s="75" t="s">
        <v>0</v>
      </c>
      <c r="E7" s="75" t="s">
        <v>43</v>
      </c>
      <c r="F7" s="75" t="s">
        <v>44</v>
      </c>
      <c r="G7" s="75" t="s">
        <v>0</v>
      </c>
      <c r="H7" s="75" t="s">
        <v>43</v>
      </c>
      <c r="I7" s="75" t="s">
        <v>44</v>
      </c>
      <c r="J7" s="75" t="s">
        <v>0</v>
      </c>
      <c r="K7" s="75" t="s">
        <v>43</v>
      </c>
      <c r="L7" s="75" t="s">
        <v>44</v>
      </c>
      <c r="M7" s="75" t="s">
        <v>0</v>
      </c>
      <c r="N7" s="75" t="s">
        <v>43</v>
      </c>
      <c r="O7" s="75" t="s">
        <v>44</v>
      </c>
      <c r="P7" s="76" t="s">
        <v>0</v>
      </c>
      <c r="T7" s="36" t="s">
        <v>43</v>
      </c>
      <c r="U7" s="36" t="s">
        <v>44</v>
      </c>
      <c r="V7" s="36" t="s">
        <v>0</v>
      </c>
      <c r="W7" s="35" t="s">
        <v>43</v>
      </c>
      <c r="X7" s="35" t="s">
        <v>44</v>
      </c>
      <c r="Y7" s="35" t="s">
        <v>0</v>
      </c>
      <c r="Z7" s="35" t="s">
        <v>43</v>
      </c>
      <c r="AA7" s="35" t="s">
        <v>44</v>
      </c>
      <c r="AB7" s="35" t="s">
        <v>0</v>
      </c>
      <c r="AC7" s="35" t="s">
        <v>43</v>
      </c>
      <c r="AD7" s="35" t="s">
        <v>44</v>
      </c>
      <c r="AE7" s="35" t="s">
        <v>0</v>
      </c>
    </row>
    <row r="8" spans="1:36" x14ac:dyDescent="0.2">
      <c r="A8" s="74" t="s">
        <v>57</v>
      </c>
      <c r="B8" s="51">
        <v>97</v>
      </c>
      <c r="C8" s="51">
        <v>154</v>
      </c>
      <c r="D8" s="51">
        <v>251</v>
      </c>
      <c r="E8" s="51">
        <v>39</v>
      </c>
      <c r="F8" s="51">
        <v>98</v>
      </c>
      <c r="G8" s="51">
        <v>137</v>
      </c>
      <c r="H8" s="51">
        <v>42</v>
      </c>
      <c r="I8" s="51">
        <v>96</v>
      </c>
      <c r="J8" s="51">
        <v>138</v>
      </c>
      <c r="K8" s="73">
        <v>40.206185567010309</v>
      </c>
      <c r="L8" s="73">
        <v>63.636363636363633</v>
      </c>
      <c r="M8" s="73">
        <v>54.581673306772906</v>
      </c>
      <c r="N8" s="73">
        <v>43.298969072164951</v>
      </c>
      <c r="O8" s="73">
        <v>62.337662337662337</v>
      </c>
      <c r="P8" s="73">
        <v>54.980079681274894</v>
      </c>
      <c r="T8" s="62"/>
      <c r="U8" s="62"/>
      <c r="V8" s="62"/>
      <c r="W8" s="6" t="e">
        <v>#REF!</v>
      </c>
      <c r="X8" s="6" t="e">
        <v>#REF!</v>
      </c>
      <c r="Y8" s="6" t="e">
        <v>#REF!</v>
      </c>
      <c r="Z8" s="6" t="e">
        <v>#REF!</v>
      </c>
      <c r="AA8" s="6" t="e">
        <v>#REF!</v>
      </c>
      <c r="AB8" s="6" t="e">
        <v>#REF!</v>
      </c>
      <c r="AC8" s="6" t="e">
        <v>#REF!</v>
      </c>
      <c r="AD8" s="6" t="e">
        <v>#REF!</v>
      </c>
      <c r="AE8" s="6" t="e">
        <v>#REF!</v>
      </c>
      <c r="AF8" s="6">
        <v>1</v>
      </c>
      <c r="AG8" s="38" t="s">
        <v>57</v>
      </c>
      <c r="AH8" s="11">
        <v>1</v>
      </c>
      <c r="AI8" s="11">
        <v>0</v>
      </c>
      <c r="AJ8" s="11">
        <v>1</v>
      </c>
    </row>
    <row r="9" spans="1:36" s="33" customFormat="1" x14ac:dyDescent="0.2">
      <c r="A9" s="77" t="s">
        <v>73</v>
      </c>
      <c r="B9" s="47">
        <v>8</v>
      </c>
      <c r="C9" s="47">
        <v>14</v>
      </c>
      <c r="D9" s="47">
        <v>22</v>
      </c>
      <c r="E9" s="47">
        <v>2</v>
      </c>
      <c r="F9" s="47">
        <v>9</v>
      </c>
      <c r="G9" s="47">
        <v>11</v>
      </c>
      <c r="H9" s="47">
        <v>3</v>
      </c>
      <c r="I9" s="47">
        <v>9</v>
      </c>
      <c r="J9" s="47">
        <v>12</v>
      </c>
      <c r="K9" s="48">
        <v>25</v>
      </c>
      <c r="L9" s="48">
        <v>64.285714285714292</v>
      </c>
      <c r="M9" s="48">
        <v>50</v>
      </c>
      <c r="N9" s="48">
        <v>37.5</v>
      </c>
      <c r="O9" s="48">
        <v>64.285714285714292</v>
      </c>
      <c r="P9" s="48">
        <v>54.54545454545454</v>
      </c>
      <c r="R9" s="34">
        <v>-1</v>
      </c>
      <c r="S9" s="34"/>
      <c r="T9" s="62"/>
      <c r="U9" s="62"/>
      <c r="V9" s="62"/>
      <c r="W9" s="6" t="e">
        <v>#REF!</v>
      </c>
      <c r="X9" s="6" t="e">
        <v>#REF!</v>
      </c>
      <c r="Y9" s="6" t="e">
        <v>#REF!</v>
      </c>
      <c r="Z9" s="6" t="e">
        <v>#REF!</v>
      </c>
      <c r="AA9" s="6" t="e">
        <v>#REF!</v>
      </c>
      <c r="AB9" s="6" t="e">
        <v>#REF!</v>
      </c>
      <c r="AC9" s="6" t="e">
        <v>#REF!</v>
      </c>
      <c r="AD9" s="6" t="e">
        <v>#REF!</v>
      </c>
      <c r="AE9" s="6" t="e">
        <v>#REF!</v>
      </c>
      <c r="AF9" s="6">
        <v>1</v>
      </c>
      <c r="AG9" s="31" t="s">
        <v>73</v>
      </c>
      <c r="AH9" s="11">
        <v>0</v>
      </c>
      <c r="AI9" s="11">
        <v>0</v>
      </c>
      <c r="AJ9" s="11">
        <v>0</v>
      </c>
    </row>
    <row r="10" spans="1:36" s="33" customFormat="1" x14ac:dyDescent="0.2">
      <c r="A10" s="77" t="s">
        <v>80</v>
      </c>
      <c r="B10" s="47">
        <v>10</v>
      </c>
      <c r="C10" s="47">
        <v>10</v>
      </c>
      <c r="D10" s="47">
        <v>20</v>
      </c>
      <c r="E10" s="47">
        <v>7</v>
      </c>
      <c r="F10" s="47">
        <v>6</v>
      </c>
      <c r="G10" s="47">
        <v>13</v>
      </c>
      <c r="H10" s="47">
        <v>7</v>
      </c>
      <c r="I10" s="47">
        <v>6</v>
      </c>
      <c r="J10" s="47">
        <v>13</v>
      </c>
      <c r="K10" s="48">
        <v>70</v>
      </c>
      <c r="L10" s="48">
        <v>60</v>
      </c>
      <c r="M10" s="48">
        <v>65</v>
      </c>
      <c r="N10" s="48">
        <v>70</v>
      </c>
      <c r="O10" s="48">
        <v>60</v>
      </c>
      <c r="P10" s="48">
        <v>65</v>
      </c>
      <c r="R10" s="34">
        <v>0</v>
      </c>
      <c r="S10" s="34"/>
      <c r="T10" s="62"/>
      <c r="U10" s="62"/>
      <c r="V10" s="62"/>
      <c r="W10" s="6" t="e">
        <v>#REF!</v>
      </c>
      <c r="X10" s="6" t="e">
        <v>#REF!</v>
      </c>
      <c r="Y10" s="6" t="e">
        <v>#REF!</v>
      </c>
      <c r="Z10" s="6" t="e">
        <v>#REF!</v>
      </c>
      <c r="AA10" s="6" t="e">
        <v>#REF!</v>
      </c>
      <c r="AB10" s="6" t="e">
        <v>#REF!</v>
      </c>
      <c r="AC10" s="6" t="e">
        <v>#REF!</v>
      </c>
      <c r="AD10" s="6" t="e">
        <v>#REF!</v>
      </c>
      <c r="AE10" s="6" t="e">
        <v>#REF!</v>
      </c>
      <c r="AF10" s="6">
        <v>1</v>
      </c>
      <c r="AG10" s="31" t="s">
        <v>80</v>
      </c>
      <c r="AH10" s="11">
        <v>0</v>
      </c>
      <c r="AI10" s="11">
        <v>0</v>
      </c>
      <c r="AJ10" s="11">
        <v>0</v>
      </c>
    </row>
    <row r="11" spans="1:36" s="33" customFormat="1" x14ac:dyDescent="0.2">
      <c r="A11" s="77" t="s">
        <v>99</v>
      </c>
      <c r="B11" s="47">
        <v>10</v>
      </c>
      <c r="C11" s="47">
        <v>3</v>
      </c>
      <c r="D11" s="47">
        <v>13</v>
      </c>
      <c r="E11" s="47">
        <v>2</v>
      </c>
      <c r="F11" s="47">
        <v>2</v>
      </c>
      <c r="G11" s="47">
        <v>4</v>
      </c>
      <c r="H11" s="47">
        <v>2</v>
      </c>
      <c r="I11" s="47">
        <v>2</v>
      </c>
      <c r="J11" s="47">
        <v>4</v>
      </c>
      <c r="K11" s="48">
        <v>20</v>
      </c>
      <c r="L11" s="48">
        <v>66.666666666666657</v>
      </c>
      <c r="M11" s="48">
        <v>30.76923076923077</v>
      </c>
      <c r="N11" s="48">
        <v>20</v>
      </c>
      <c r="O11" s="48">
        <v>66.666666666666657</v>
      </c>
      <c r="P11" s="48">
        <v>30.76923076923077</v>
      </c>
      <c r="R11" s="34">
        <v>0</v>
      </c>
      <c r="S11" s="34"/>
      <c r="T11" s="62"/>
      <c r="U11" s="62"/>
      <c r="V11" s="62"/>
      <c r="W11" s="6" t="e">
        <v>#REF!</v>
      </c>
      <c r="X11" s="6" t="e">
        <v>#REF!</v>
      </c>
      <c r="Y11" s="6" t="e">
        <v>#REF!</v>
      </c>
      <c r="Z11" s="6" t="e">
        <v>#REF!</v>
      </c>
      <c r="AA11" s="6" t="e">
        <v>#REF!</v>
      </c>
      <c r="AB11" s="6" t="e">
        <v>#REF!</v>
      </c>
      <c r="AC11" s="6" t="e">
        <v>#REF!</v>
      </c>
      <c r="AD11" s="6" t="e">
        <v>#REF!</v>
      </c>
      <c r="AE11" s="6" t="e">
        <v>#REF!</v>
      </c>
      <c r="AF11" s="6">
        <v>1</v>
      </c>
      <c r="AG11" s="31" t="s">
        <v>99</v>
      </c>
      <c r="AH11" s="11">
        <v>0</v>
      </c>
      <c r="AI11" s="11">
        <v>1</v>
      </c>
      <c r="AJ11" s="11">
        <v>1</v>
      </c>
    </row>
    <row r="12" spans="1:36" s="33" customFormat="1" x14ac:dyDescent="0.2">
      <c r="A12" s="77" t="s">
        <v>90</v>
      </c>
      <c r="B12" s="47">
        <v>26</v>
      </c>
      <c r="C12" s="47">
        <v>28</v>
      </c>
      <c r="D12" s="47">
        <v>54</v>
      </c>
      <c r="E12" s="47">
        <v>12</v>
      </c>
      <c r="F12" s="47">
        <v>19</v>
      </c>
      <c r="G12" s="47">
        <v>31</v>
      </c>
      <c r="H12" s="47">
        <v>12</v>
      </c>
      <c r="I12" s="47">
        <v>20</v>
      </c>
      <c r="J12" s="47">
        <v>32</v>
      </c>
      <c r="K12" s="48">
        <v>46.153846153846153</v>
      </c>
      <c r="L12" s="48">
        <v>67.857142857142861</v>
      </c>
      <c r="M12" s="48">
        <v>57.407407407407405</v>
      </c>
      <c r="N12" s="48">
        <v>46.153846153846153</v>
      </c>
      <c r="O12" s="48">
        <v>71.428571428571431</v>
      </c>
      <c r="P12" s="48">
        <v>59.259259259259252</v>
      </c>
      <c r="R12" s="34">
        <v>-1</v>
      </c>
      <c r="S12" s="34"/>
      <c r="T12" s="62"/>
      <c r="U12" s="62"/>
      <c r="V12" s="62"/>
      <c r="W12" s="6" t="e">
        <v>#REF!</v>
      </c>
      <c r="X12" s="6" t="e">
        <v>#REF!</v>
      </c>
      <c r="Y12" s="6" t="e">
        <v>#REF!</v>
      </c>
      <c r="Z12" s="6" t="e">
        <v>#REF!</v>
      </c>
      <c r="AA12" s="6" t="e">
        <v>#REF!</v>
      </c>
      <c r="AB12" s="6" t="e">
        <v>#REF!</v>
      </c>
      <c r="AC12" s="6" t="e">
        <v>#REF!</v>
      </c>
      <c r="AD12" s="6" t="e">
        <v>#REF!</v>
      </c>
      <c r="AE12" s="6" t="e">
        <v>#REF!</v>
      </c>
      <c r="AF12" s="6">
        <v>1</v>
      </c>
      <c r="AG12" s="31" t="s">
        <v>90</v>
      </c>
      <c r="AH12" s="11">
        <v>0</v>
      </c>
      <c r="AI12" s="11">
        <v>0</v>
      </c>
      <c r="AJ12" s="11">
        <v>0</v>
      </c>
    </row>
    <row r="13" spans="1:36" s="33" customFormat="1" x14ac:dyDescent="0.2">
      <c r="A13" s="77" t="s">
        <v>106</v>
      </c>
      <c r="B13" s="47">
        <v>10</v>
      </c>
      <c r="C13" s="47">
        <v>7</v>
      </c>
      <c r="D13" s="47">
        <v>17</v>
      </c>
      <c r="E13" s="47">
        <v>2</v>
      </c>
      <c r="F13" s="47">
        <v>5</v>
      </c>
      <c r="G13" s="47">
        <v>7</v>
      </c>
      <c r="H13" s="47">
        <v>2</v>
      </c>
      <c r="I13" s="47">
        <v>5</v>
      </c>
      <c r="J13" s="47">
        <v>7</v>
      </c>
      <c r="K13" s="48">
        <v>20</v>
      </c>
      <c r="L13" s="48">
        <v>71.428571428571431</v>
      </c>
      <c r="M13" s="48">
        <v>41.17647058823529</v>
      </c>
      <c r="N13" s="48">
        <v>20</v>
      </c>
      <c r="O13" s="48">
        <v>71.428571428571431</v>
      </c>
      <c r="P13" s="48">
        <v>41.17647058823529</v>
      </c>
      <c r="R13" s="34">
        <v>0</v>
      </c>
      <c r="S13" s="34"/>
      <c r="T13" s="62"/>
      <c r="U13" s="62"/>
      <c r="V13" s="62"/>
      <c r="W13" s="6" t="e">
        <v>#REF!</v>
      </c>
      <c r="X13" s="6" t="e">
        <v>#REF!</v>
      </c>
      <c r="Y13" s="6" t="e">
        <v>#REF!</v>
      </c>
      <c r="Z13" s="6" t="e">
        <v>#REF!</v>
      </c>
      <c r="AA13" s="6" t="e">
        <v>#REF!</v>
      </c>
      <c r="AB13" s="6" t="e">
        <v>#REF!</v>
      </c>
      <c r="AC13" s="6" t="e">
        <v>#REF!</v>
      </c>
      <c r="AD13" s="6" t="e">
        <v>#REF!</v>
      </c>
      <c r="AE13" s="6" t="e">
        <v>#REF!</v>
      </c>
      <c r="AF13" s="6">
        <v>0</v>
      </c>
      <c r="AG13" s="31" t="s">
        <v>90</v>
      </c>
      <c r="AH13" s="11">
        <v>0</v>
      </c>
      <c r="AI13" s="11">
        <v>-5</v>
      </c>
      <c r="AJ13" s="11">
        <v>-5</v>
      </c>
    </row>
    <row r="14" spans="1:36" s="33" customFormat="1" x14ac:dyDescent="0.2">
      <c r="A14" s="77" t="s">
        <v>93</v>
      </c>
      <c r="B14" s="47">
        <v>3</v>
      </c>
      <c r="C14" s="47">
        <v>29</v>
      </c>
      <c r="D14" s="47">
        <v>32</v>
      </c>
      <c r="E14" s="42">
        <v>2</v>
      </c>
      <c r="F14" s="42">
        <v>18</v>
      </c>
      <c r="G14" s="47">
        <v>20</v>
      </c>
      <c r="H14" s="47">
        <v>2</v>
      </c>
      <c r="I14" s="47">
        <v>13</v>
      </c>
      <c r="J14" s="47">
        <v>15</v>
      </c>
      <c r="K14" s="48">
        <v>66.666666666666657</v>
      </c>
      <c r="L14" s="48">
        <v>62.068965517241381</v>
      </c>
      <c r="M14" s="48">
        <v>62.5</v>
      </c>
      <c r="N14" s="48">
        <v>66.666666666666657</v>
      </c>
      <c r="O14" s="48">
        <v>44.827586206896555</v>
      </c>
      <c r="P14" s="48">
        <v>46.875</v>
      </c>
      <c r="R14" s="34">
        <v>5</v>
      </c>
      <c r="S14" s="34"/>
      <c r="T14" s="62"/>
      <c r="U14" s="62"/>
      <c r="V14" s="62"/>
      <c r="W14" s="6" t="e">
        <v>#REF!</v>
      </c>
      <c r="X14" s="6" t="e">
        <v>#REF!</v>
      </c>
      <c r="Y14" s="6" t="e">
        <v>#REF!</v>
      </c>
      <c r="Z14" s="6" t="e">
        <v>#REF!</v>
      </c>
      <c r="AA14" s="6" t="e">
        <v>#REF!</v>
      </c>
      <c r="AB14" s="6" t="e">
        <v>#REF!</v>
      </c>
      <c r="AC14" s="6" t="e">
        <v>#REF!</v>
      </c>
      <c r="AD14" s="6" t="e">
        <v>#REF!</v>
      </c>
      <c r="AE14" s="6" t="e">
        <v>#REF!</v>
      </c>
      <c r="AF14" s="6">
        <v>1</v>
      </c>
      <c r="AG14" s="31" t="s">
        <v>93</v>
      </c>
      <c r="AH14" s="11">
        <v>0</v>
      </c>
      <c r="AI14" s="11">
        <v>0</v>
      </c>
      <c r="AJ14" s="11">
        <v>0</v>
      </c>
    </row>
    <row r="15" spans="1:36" s="33" customFormat="1" x14ac:dyDescent="0.2">
      <c r="A15" s="77" t="s">
        <v>72</v>
      </c>
      <c r="B15" s="42">
        <v>8</v>
      </c>
      <c r="C15" s="42">
        <v>29</v>
      </c>
      <c r="D15" s="42">
        <v>37</v>
      </c>
      <c r="E15" s="47">
        <v>3</v>
      </c>
      <c r="F15" s="47">
        <v>19</v>
      </c>
      <c r="G15" s="42">
        <v>22</v>
      </c>
      <c r="H15" s="47">
        <v>3</v>
      </c>
      <c r="I15" s="47">
        <v>19</v>
      </c>
      <c r="J15" s="42">
        <v>22</v>
      </c>
      <c r="K15" s="48">
        <v>37.5</v>
      </c>
      <c r="L15" s="48">
        <v>65.517241379310349</v>
      </c>
      <c r="M15" s="48">
        <v>59.45945945945946</v>
      </c>
      <c r="N15" s="48">
        <v>37.5</v>
      </c>
      <c r="O15" s="48">
        <v>65.517241379310349</v>
      </c>
      <c r="P15" s="48">
        <v>59.45945945945946</v>
      </c>
      <c r="R15" s="34">
        <v>0</v>
      </c>
      <c r="S15" s="34"/>
      <c r="T15" s="62"/>
      <c r="U15" s="62"/>
      <c r="V15" s="62"/>
      <c r="W15" s="6" t="e">
        <v>#REF!</v>
      </c>
      <c r="X15" s="6" t="e">
        <v>#REF!</v>
      </c>
      <c r="Y15" s="6" t="e">
        <v>#REF!</v>
      </c>
      <c r="Z15" s="6" t="e">
        <v>#REF!</v>
      </c>
      <c r="AA15" s="6" t="e">
        <v>#REF!</v>
      </c>
      <c r="AB15" s="6" t="e">
        <v>#REF!</v>
      </c>
      <c r="AC15" s="6" t="e">
        <v>#REF!</v>
      </c>
      <c r="AD15" s="6" t="e">
        <v>#REF!</v>
      </c>
      <c r="AE15" s="6" t="e">
        <v>#REF!</v>
      </c>
      <c r="AF15" s="6">
        <v>1</v>
      </c>
      <c r="AG15" s="31" t="s">
        <v>72</v>
      </c>
      <c r="AH15" s="11">
        <v>2</v>
      </c>
      <c r="AI15" s="11">
        <v>2</v>
      </c>
      <c r="AJ15" s="11">
        <v>4</v>
      </c>
    </row>
    <row r="16" spans="1:36" s="33" customFormat="1" ht="12" customHeight="1" x14ac:dyDescent="0.2">
      <c r="A16" s="77" t="s">
        <v>102</v>
      </c>
      <c r="B16" s="47">
        <v>22</v>
      </c>
      <c r="C16" s="47">
        <v>34</v>
      </c>
      <c r="D16" s="47">
        <v>56</v>
      </c>
      <c r="E16" s="42">
        <v>9</v>
      </c>
      <c r="F16" s="42">
        <v>20</v>
      </c>
      <c r="G16" s="42">
        <v>29</v>
      </c>
      <c r="H16" s="47">
        <v>11</v>
      </c>
      <c r="I16" s="47">
        <v>22</v>
      </c>
      <c r="J16" s="47">
        <v>33</v>
      </c>
      <c r="K16" s="48">
        <v>40.909090909090914</v>
      </c>
      <c r="L16" s="48">
        <v>58.82352941176471</v>
      </c>
      <c r="M16" s="48">
        <v>51.785714285714292</v>
      </c>
      <c r="N16" s="48">
        <v>50</v>
      </c>
      <c r="O16" s="48">
        <v>64.705882352941174</v>
      </c>
      <c r="P16" s="48">
        <v>58.928571428571431</v>
      </c>
      <c r="R16" s="34">
        <v>-4</v>
      </c>
      <c r="S16" s="34"/>
      <c r="T16" s="62"/>
      <c r="U16" s="62"/>
      <c r="V16" s="62"/>
      <c r="W16" s="6" t="e">
        <v>#REF!</v>
      </c>
      <c r="X16" s="6" t="e">
        <v>#REF!</v>
      </c>
      <c r="Y16" s="6" t="e">
        <v>#REF!</v>
      </c>
      <c r="Z16" s="6" t="e">
        <v>#REF!</v>
      </c>
      <c r="AA16" s="6" t="e">
        <v>#REF!</v>
      </c>
      <c r="AB16" s="6" t="e">
        <v>#REF!</v>
      </c>
      <c r="AC16" s="6" t="e">
        <v>#REF!</v>
      </c>
      <c r="AD16" s="6" t="e">
        <v>#REF!</v>
      </c>
      <c r="AE16" s="6" t="e">
        <v>#REF!</v>
      </c>
      <c r="AF16" s="6">
        <v>1</v>
      </c>
      <c r="AG16" s="31" t="s">
        <v>102</v>
      </c>
      <c r="AH16" s="11">
        <v>0</v>
      </c>
      <c r="AI16" s="11">
        <v>0</v>
      </c>
      <c r="AJ16" s="11">
        <v>0</v>
      </c>
    </row>
    <row r="17" spans="1:36" s="33" customFormat="1" x14ac:dyDescent="0.2">
      <c r="A17" s="46" t="s">
        <v>48</v>
      </c>
      <c r="B17" s="44">
        <v>25</v>
      </c>
      <c r="C17" s="44">
        <v>25</v>
      </c>
      <c r="D17" s="44">
        <v>50</v>
      </c>
      <c r="E17" s="44">
        <v>12</v>
      </c>
      <c r="F17" s="44">
        <v>13</v>
      </c>
      <c r="G17" s="44">
        <v>25</v>
      </c>
      <c r="H17" s="44">
        <v>12</v>
      </c>
      <c r="I17" s="44">
        <v>13</v>
      </c>
      <c r="J17" s="44">
        <v>25</v>
      </c>
      <c r="K17" s="43">
        <v>48</v>
      </c>
      <c r="L17" s="43">
        <v>52</v>
      </c>
      <c r="M17" s="43">
        <v>50</v>
      </c>
      <c r="N17" s="43">
        <v>48</v>
      </c>
      <c r="O17" s="43">
        <v>52</v>
      </c>
      <c r="P17" s="43">
        <v>50</v>
      </c>
      <c r="R17" s="34">
        <v>0</v>
      </c>
      <c r="S17" s="34"/>
      <c r="T17" s="62"/>
      <c r="U17" s="62"/>
      <c r="V17" s="62"/>
      <c r="W17" s="6" t="e">
        <v>#REF!</v>
      </c>
      <c r="X17" s="6" t="e">
        <v>#REF!</v>
      </c>
      <c r="Y17" s="6" t="e">
        <v>#REF!</v>
      </c>
      <c r="Z17" s="6" t="e">
        <v>#REF!</v>
      </c>
      <c r="AA17" s="6" t="e">
        <v>#REF!</v>
      </c>
      <c r="AB17" s="6" t="e">
        <v>#REF!</v>
      </c>
      <c r="AC17" s="6" t="e">
        <v>#REF!</v>
      </c>
      <c r="AD17" s="6" t="e">
        <v>#REF!</v>
      </c>
      <c r="AE17" s="6" t="e">
        <v>#REF!</v>
      </c>
      <c r="AF17" s="6">
        <v>1</v>
      </c>
      <c r="AG17" s="38" t="s">
        <v>48</v>
      </c>
      <c r="AH17" s="11">
        <v>0</v>
      </c>
      <c r="AI17" s="11">
        <v>0</v>
      </c>
      <c r="AJ17" s="11">
        <v>0</v>
      </c>
    </row>
    <row r="18" spans="1:36" s="33" customFormat="1" x14ac:dyDescent="0.2">
      <c r="A18" s="77" t="s">
        <v>73</v>
      </c>
      <c r="B18" s="47">
        <v>8</v>
      </c>
      <c r="C18" s="47">
        <v>5</v>
      </c>
      <c r="D18" s="47">
        <v>13</v>
      </c>
      <c r="E18" s="47">
        <v>3</v>
      </c>
      <c r="F18" s="47">
        <v>4</v>
      </c>
      <c r="G18" s="47">
        <v>7</v>
      </c>
      <c r="H18" s="47">
        <v>3</v>
      </c>
      <c r="I18" s="47">
        <v>4</v>
      </c>
      <c r="J18" s="47">
        <v>7</v>
      </c>
      <c r="K18" s="48">
        <v>37.5</v>
      </c>
      <c r="L18" s="48">
        <v>80</v>
      </c>
      <c r="M18" s="48">
        <v>53.846153846153847</v>
      </c>
      <c r="N18" s="48">
        <v>37.5</v>
      </c>
      <c r="O18" s="48">
        <v>80</v>
      </c>
      <c r="P18" s="48">
        <v>53.846153846153847</v>
      </c>
      <c r="R18" s="34">
        <v>0</v>
      </c>
      <c r="S18" s="34"/>
      <c r="T18" s="62"/>
      <c r="U18" s="62"/>
      <c r="V18" s="62"/>
      <c r="W18" s="6" t="e">
        <v>#REF!</v>
      </c>
      <c r="X18" s="6" t="e">
        <v>#REF!</v>
      </c>
      <c r="Y18" s="6" t="e">
        <v>#REF!</v>
      </c>
      <c r="Z18" s="6" t="e">
        <v>#REF!</v>
      </c>
      <c r="AA18" s="6" t="e">
        <v>#REF!</v>
      </c>
      <c r="AB18" s="6" t="e">
        <v>#REF!</v>
      </c>
      <c r="AC18" s="6" t="e">
        <v>#REF!</v>
      </c>
      <c r="AD18" s="6" t="e">
        <v>#REF!</v>
      </c>
      <c r="AE18" s="6" t="e">
        <v>#REF!</v>
      </c>
      <c r="AF18" s="6">
        <v>1</v>
      </c>
      <c r="AG18" s="31" t="s">
        <v>73</v>
      </c>
      <c r="AH18" s="11">
        <v>13</v>
      </c>
      <c r="AI18" s="11">
        <v>4</v>
      </c>
      <c r="AJ18" s="11">
        <v>17</v>
      </c>
    </row>
    <row r="19" spans="1:36" s="33" customFormat="1" x14ac:dyDescent="0.2">
      <c r="A19" s="77" t="s">
        <v>179</v>
      </c>
      <c r="B19" s="47">
        <v>5</v>
      </c>
      <c r="C19" s="47">
        <v>6</v>
      </c>
      <c r="D19" s="47">
        <v>11</v>
      </c>
      <c r="E19" s="47">
        <v>1</v>
      </c>
      <c r="F19" s="47">
        <v>3</v>
      </c>
      <c r="G19" s="47">
        <v>4</v>
      </c>
      <c r="H19" s="47">
        <v>1</v>
      </c>
      <c r="I19" s="47">
        <v>3</v>
      </c>
      <c r="J19" s="47">
        <v>4</v>
      </c>
      <c r="K19" s="48">
        <v>20</v>
      </c>
      <c r="L19" s="48">
        <v>50</v>
      </c>
      <c r="M19" s="48">
        <v>36.363636363636367</v>
      </c>
      <c r="N19" s="48">
        <v>20</v>
      </c>
      <c r="O19" s="48">
        <v>50</v>
      </c>
      <c r="P19" s="48">
        <v>36.363636363636367</v>
      </c>
      <c r="R19" s="34"/>
      <c r="S19" s="34"/>
      <c r="T19" s="62"/>
      <c r="U19" s="62"/>
      <c r="V19" s="62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31"/>
      <c r="AH19" s="11">
        <v>1</v>
      </c>
      <c r="AI19" s="11">
        <v>0</v>
      </c>
      <c r="AJ19" s="11">
        <v>1</v>
      </c>
    </row>
    <row r="20" spans="1:36" s="33" customFormat="1" x14ac:dyDescent="0.2">
      <c r="A20" s="77" t="s">
        <v>90</v>
      </c>
      <c r="B20" s="47">
        <v>12</v>
      </c>
      <c r="C20" s="47">
        <v>14</v>
      </c>
      <c r="D20" s="47">
        <v>26</v>
      </c>
      <c r="E20" s="42">
        <v>8</v>
      </c>
      <c r="F20" s="42">
        <v>6</v>
      </c>
      <c r="G20" s="47">
        <v>14</v>
      </c>
      <c r="H20" s="47">
        <v>8</v>
      </c>
      <c r="I20" s="47">
        <v>6</v>
      </c>
      <c r="J20" s="47">
        <v>14</v>
      </c>
      <c r="K20" s="48">
        <v>66.666666666666657</v>
      </c>
      <c r="L20" s="48">
        <v>42.857142857142854</v>
      </c>
      <c r="M20" s="48">
        <v>53.846153846153847</v>
      </c>
      <c r="N20" s="48">
        <v>66.666666666666657</v>
      </c>
      <c r="O20" s="48">
        <v>42.857142857142854</v>
      </c>
      <c r="P20" s="48">
        <v>53.846153846153847</v>
      </c>
      <c r="R20" s="34"/>
      <c r="S20" s="34"/>
      <c r="T20" s="62"/>
      <c r="U20" s="62"/>
      <c r="V20" s="62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31"/>
      <c r="AH20" s="11">
        <v>2</v>
      </c>
      <c r="AI20" s="11">
        <v>0</v>
      </c>
      <c r="AJ20" s="11">
        <v>2</v>
      </c>
    </row>
    <row r="21" spans="1:36" s="33" customFormat="1" x14ac:dyDescent="0.2">
      <c r="A21" s="46" t="s">
        <v>49</v>
      </c>
      <c r="B21" s="44">
        <v>72</v>
      </c>
      <c r="C21" s="44">
        <v>55</v>
      </c>
      <c r="D21" s="44">
        <v>127</v>
      </c>
      <c r="E21" s="44">
        <v>36</v>
      </c>
      <c r="F21" s="44">
        <v>31</v>
      </c>
      <c r="G21" s="44">
        <v>67</v>
      </c>
      <c r="H21" s="44">
        <v>49</v>
      </c>
      <c r="I21" s="44">
        <v>35</v>
      </c>
      <c r="J21" s="44">
        <v>84</v>
      </c>
      <c r="K21" s="43">
        <v>50</v>
      </c>
      <c r="L21" s="43">
        <v>56.36363636363636</v>
      </c>
      <c r="M21" s="43">
        <v>52.755905511811022</v>
      </c>
      <c r="N21" s="43">
        <v>68.055555555555557</v>
      </c>
      <c r="O21" s="43">
        <v>63.636363636363633</v>
      </c>
      <c r="P21" s="43">
        <v>66.141732283464577</v>
      </c>
      <c r="R21" s="34">
        <v>-17</v>
      </c>
      <c r="S21" s="34"/>
      <c r="T21" s="62"/>
      <c r="U21" s="62"/>
      <c r="V21" s="62"/>
      <c r="W21" s="6" t="e">
        <v>#REF!</v>
      </c>
      <c r="X21" s="6" t="e">
        <v>#REF!</v>
      </c>
      <c r="Y21" s="6" t="e">
        <v>#REF!</v>
      </c>
      <c r="Z21" s="6" t="e">
        <v>#REF!</v>
      </c>
      <c r="AA21" s="6" t="e">
        <v>#REF!</v>
      </c>
      <c r="AB21" s="6" t="e">
        <v>#REF!</v>
      </c>
      <c r="AC21" s="6" t="e">
        <v>#REF!</v>
      </c>
      <c r="AD21" s="6" t="e">
        <v>#REF!</v>
      </c>
      <c r="AE21" s="6" t="e">
        <v>#REF!</v>
      </c>
      <c r="AF21" s="6">
        <v>1</v>
      </c>
      <c r="AG21" s="38" t="s">
        <v>49</v>
      </c>
      <c r="AH21" s="11">
        <v>0</v>
      </c>
      <c r="AI21" s="11">
        <v>0</v>
      </c>
      <c r="AJ21" s="11">
        <v>0</v>
      </c>
    </row>
    <row r="22" spans="1:36" s="33" customFormat="1" x14ac:dyDescent="0.2">
      <c r="A22" s="78" t="s">
        <v>181</v>
      </c>
      <c r="B22" s="42">
        <v>2</v>
      </c>
      <c r="C22" s="42">
        <v>4</v>
      </c>
      <c r="D22" s="42">
        <v>6</v>
      </c>
      <c r="E22" s="42">
        <v>1</v>
      </c>
      <c r="F22" s="42">
        <v>3</v>
      </c>
      <c r="G22" s="42">
        <v>4</v>
      </c>
      <c r="H22" s="42">
        <v>2</v>
      </c>
      <c r="I22" s="42">
        <v>3</v>
      </c>
      <c r="J22" s="42">
        <v>5</v>
      </c>
      <c r="K22" s="45">
        <v>50</v>
      </c>
      <c r="L22" s="45">
        <v>75</v>
      </c>
      <c r="M22" s="45">
        <v>66.666666666666657</v>
      </c>
      <c r="N22" s="45">
        <v>100</v>
      </c>
      <c r="O22" s="45">
        <v>75</v>
      </c>
      <c r="P22" s="45">
        <v>83.333333333333343</v>
      </c>
      <c r="R22" s="34">
        <v>-1</v>
      </c>
      <c r="S22" s="34"/>
      <c r="T22" s="6"/>
      <c r="U22" s="6"/>
      <c r="V22" s="6"/>
      <c r="W22" s="6" t="e">
        <v>#REF!</v>
      </c>
      <c r="X22" s="6" t="e">
        <v>#REF!</v>
      </c>
      <c r="Y22" s="6" t="e">
        <v>#REF!</v>
      </c>
      <c r="Z22" s="6" t="e">
        <v>#REF!</v>
      </c>
      <c r="AA22" s="6" t="e">
        <v>#REF!</v>
      </c>
      <c r="AB22" s="6" t="e">
        <v>#REF!</v>
      </c>
      <c r="AC22" s="6" t="e">
        <v>#REF!</v>
      </c>
      <c r="AD22" s="6" t="e">
        <v>#REF!</v>
      </c>
      <c r="AE22" s="6" t="e">
        <v>#REF!</v>
      </c>
      <c r="AF22" s="6">
        <v>0</v>
      </c>
      <c r="AG22" s="64" t="s">
        <v>73</v>
      </c>
      <c r="AH22" s="11" t="e">
        <v>#REF!</v>
      </c>
      <c r="AI22" s="11" t="e">
        <v>#REF!</v>
      </c>
      <c r="AJ22" s="11" t="e">
        <v>#REF!</v>
      </c>
    </row>
    <row r="23" spans="1:36" s="33" customFormat="1" x14ac:dyDescent="0.2">
      <c r="A23" s="63" t="s">
        <v>73</v>
      </c>
      <c r="B23" s="47">
        <v>20</v>
      </c>
      <c r="C23" s="42">
        <v>10</v>
      </c>
      <c r="D23" s="42">
        <v>30</v>
      </c>
      <c r="E23" s="42">
        <v>10</v>
      </c>
      <c r="F23" s="42">
        <v>7</v>
      </c>
      <c r="G23" s="42">
        <v>17</v>
      </c>
      <c r="H23" s="42">
        <v>12</v>
      </c>
      <c r="I23" s="42">
        <v>7</v>
      </c>
      <c r="J23" s="42">
        <v>19</v>
      </c>
      <c r="K23" s="45">
        <v>50</v>
      </c>
      <c r="L23" s="45">
        <v>70</v>
      </c>
      <c r="M23" s="45">
        <v>56.666666666666664</v>
      </c>
      <c r="N23" s="45">
        <v>60</v>
      </c>
      <c r="O23" s="45">
        <v>70</v>
      </c>
      <c r="P23" s="45">
        <v>63.333333333333329</v>
      </c>
      <c r="R23" s="34">
        <v>-2</v>
      </c>
      <c r="S23" s="34"/>
      <c r="T23" s="6"/>
      <c r="U23" s="6"/>
      <c r="V23" s="6"/>
      <c r="W23" s="6" t="e">
        <v>#REF!</v>
      </c>
      <c r="X23" s="6" t="e">
        <v>#REF!</v>
      </c>
      <c r="Y23" s="6" t="e">
        <v>#REF!</v>
      </c>
      <c r="Z23" s="6" t="e">
        <v>#REF!</v>
      </c>
      <c r="AA23" s="6" t="e">
        <v>#REF!</v>
      </c>
      <c r="AB23" s="6" t="e">
        <v>#REF!</v>
      </c>
      <c r="AC23" s="6" t="e">
        <v>#REF!</v>
      </c>
      <c r="AD23" s="6" t="e">
        <v>#REF!</v>
      </c>
      <c r="AE23" s="6" t="e">
        <v>#REF!</v>
      </c>
      <c r="AF23" s="6">
        <v>0</v>
      </c>
      <c r="AG23" s="64" t="s">
        <v>99</v>
      </c>
      <c r="AH23" s="11">
        <v>6</v>
      </c>
      <c r="AI23" s="11">
        <v>0</v>
      </c>
      <c r="AJ23" s="11">
        <v>6</v>
      </c>
    </row>
    <row r="24" spans="1:36" s="33" customFormat="1" x14ac:dyDescent="0.2">
      <c r="A24" s="63" t="s">
        <v>99</v>
      </c>
      <c r="B24" s="42">
        <v>7</v>
      </c>
      <c r="C24" s="42">
        <v>9</v>
      </c>
      <c r="D24" s="42">
        <v>16</v>
      </c>
      <c r="E24" s="42">
        <v>5</v>
      </c>
      <c r="F24" s="42">
        <v>4</v>
      </c>
      <c r="G24" s="42">
        <v>9</v>
      </c>
      <c r="H24" s="42">
        <v>5</v>
      </c>
      <c r="I24" s="42">
        <v>4</v>
      </c>
      <c r="J24" s="42">
        <v>9</v>
      </c>
      <c r="K24" s="45">
        <v>71.428571428571431</v>
      </c>
      <c r="L24" s="45">
        <v>44.444444444444443</v>
      </c>
      <c r="M24" s="45">
        <v>56.25</v>
      </c>
      <c r="N24" s="45">
        <v>71.428571428571431</v>
      </c>
      <c r="O24" s="45">
        <v>44.444444444444443</v>
      </c>
      <c r="P24" s="45">
        <v>56.25</v>
      </c>
      <c r="R24" s="34">
        <v>0</v>
      </c>
      <c r="S24" s="34"/>
      <c r="T24" s="6"/>
      <c r="U24" s="6"/>
      <c r="V24" s="6"/>
      <c r="W24" s="6" t="e">
        <v>#REF!</v>
      </c>
      <c r="X24" s="6" t="e">
        <v>#REF!</v>
      </c>
      <c r="Y24" s="6" t="e">
        <v>#REF!</v>
      </c>
      <c r="Z24" s="6" t="e">
        <v>#REF!</v>
      </c>
      <c r="AA24" s="6" t="e">
        <v>#REF!</v>
      </c>
      <c r="AB24" s="6" t="e">
        <v>#REF!</v>
      </c>
      <c r="AC24" s="6" t="e">
        <v>#REF!</v>
      </c>
      <c r="AD24" s="6" t="e">
        <v>#REF!</v>
      </c>
      <c r="AE24" s="6" t="e">
        <v>#REF!</v>
      </c>
      <c r="AF24" s="6">
        <v>0</v>
      </c>
      <c r="AG24" s="64" t="s">
        <v>90</v>
      </c>
      <c r="AH24" s="11">
        <v>1</v>
      </c>
      <c r="AI24" s="11">
        <v>0</v>
      </c>
      <c r="AJ24" s="11">
        <v>1</v>
      </c>
    </row>
    <row r="25" spans="1:36" s="33" customFormat="1" x14ac:dyDescent="0.2">
      <c r="A25" s="63" t="s">
        <v>90</v>
      </c>
      <c r="B25" s="42">
        <v>43</v>
      </c>
      <c r="C25" s="42">
        <v>32</v>
      </c>
      <c r="D25" s="42">
        <v>75</v>
      </c>
      <c r="E25" s="42">
        <v>20</v>
      </c>
      <c r="F25" s="42">
        <v>17</v>
      </c>
      <c r="G25" s="42">
        <v>37</v>
      </c>
      <c r="H25" s="42">
        <v>30</v>
      </c>
      <c r="I25" s="42">
        <v>21</v>
      </c>
      <c r="J25" s="42">
        <v>51</v>
      </c>
      <c r="K25" s="45">
        <v>46.511627906976742</v>
      </c>
      <c r="L25" s="45">
        <v>0</v>
      </c>
      <c r="M25" s="45">
        <v>49.333333333333336</v>
      </c>
      <c r="N25" s="45">
        <v>69.767441860465112</v>
      </c>
      <c r="O25" s="45">
        <v>65.625</v>
      </c>
      <c r="P25" s="45">
        <v>68</v>
      </c>
      <c r="R25" s="34"/>
      <c r="S25" s="34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4"/>
      <c r="AH25" s="11">
        <v>1</v>
      </c>
      <c r="AI25" s="11">
        <v>0</v>
      </c>
      <c r="AJ25" s="11">
        <v>1</v>
      </c>
    </row>
    <row r="26" spans="1:36" s="33" customFormat="1" x14ac:dyDescent="0.2">
      <c r="A26" s="46" t="s">
        <v>50</v>
      </c>
      <c r="B26" s="44">
        <v>62</v>
      </c>
      <c r="C26" s="44">
        <v>57</v>
      </c>
      <c r="D26" s="44">
        <v>119</v>
      </c>
      <c r="E26" s="44">
        <v>28</v>
      </c>
      <c r="F26" s="44">
        <v>29</v>
      </c>
      <c r="G26" s="44">
        <v>57</v>
      </c>
      <c r="H26" s="44">
        <v>34</v>
      </c>
      <c r="I26" s="44">
        <v>29</v>
      </c>
      <c r="J26" s="44">
        <v>63</v>
      </c>
      <c r="K26" s="43">
        <v>45.161290322580641</v>
      </c>
      <c r="L26" s="43">
        <v>50.877192982456144</v>
      </c>
      <c r="M26" s="43">
        <v>47.899159663865547</v>
      </c>
      <c r="N26" s="43">
        <v>54.838709677419352</v>
      </c>
      <c r="O26" s="43">
        <v>50.877192982456144</v>
      </c>
      <c r="P26" s="43">
        <v>52.941176470588239</v>
      </c>
      <c r="R26" s="34">
        <v>-6</v>
      </c>
      <c r="S26" s="34"/>
      <c r="T26" s="62"/>
      <c r="U26" s="62"/>
      <c r="V26" s="62"/>
      <c r="W26" s="6" t="e">
        <v>#REF!</v>
      </c>
      <c r="X26" s="6" t="e">
        <v>#REF!</v>
      </c>
      <c r="Y26" s="6" t="e">
        <v>#REF!</v>
      </c>
      <c r="Z26" s="6" t="e">
        <v>#REF!</v>
      </c>
      <c r="AA26" s="6" t="e">
        <v>#REF!</v>
      </c>
      <c r="AB26" s="6" t="e">
        <v>#REF!</v>
      </c>
      <c r="AC26" s="6" t="e">
        <v>#REF!</v>
      </c>
      <c r="AD26" s="6" t="e">
        <v>#REF!</v>
      </c>
      <c r="AE26" s="6" t="e">
        <v>#REF!</v>
      </c>
      <c r="AF26" s="6">
        <v>1</v>
      </c>
      <c r="AG26" s="38" t="s">
        <v>50</v>
      </c>
      <c r="AH26" s="11" t="e">
        <v>#REF!</v>
      </c>
      <c r="AI26" s="11" t="e">
        <v>#REF!</v>
      </c>
      <c r="AJ26" s="11" t="e">
        <v>#REF!</v>
      </c>
    </row>
    <row r="27" spans="1:36" s="33" customFormat="1" x14ac:dyDescent="0.2">
      <c r="A27" s="77" t="s">
        <v>73</v>
      </c>
      <c r="B27" s="47">
        <v>19</v>
      </c>
      <c r="C27" s="47">
        <v>12</v>
      </c>
      <c r="D27" s="47">
        <v>31</v>
      </c>
      <c r="E27" s="42">
        <v>12</v>
      </c>
      <c r="F27" s="47">
        <v>8</v>
      </c>
      <c r="G27" s="47">
        <v>20</v>
      </c>
      <c r="H27" s="47">
        <v>13</v>
      </c>
      <c r="I27" s="47">
        <v>8</v>
      </c>
      <c r="J27" s="47">
        <v>21</v>
      </c>
      <c r="K27" s="48">
        <v>63.157894736842103</v>
      </c>
      <c r="L27" s="48">
        <v>66.666666666666657</v>
      </c>
      <c r="M27" s="48">
        <v>64.516129032258064</v>
      </c>
      <c r="N27" s="48">
        <v>68.421052631578945</v>
      </c>
      <c r="O27" s="48">
        <v>66.666666666666657</v>
      </c>
      <c r="P27" s="48">
        <v>67.741935483870961</v>
      </c>
      <c r="R27" s="34">
        <v>-1</v>
      </c>
      <c r="S27" s="34"/>
      <c r="T27" s="62"/>
      <c r="U27" s="62"/>
      <c r="V27" s="62"/>
      <c r="W27" s="6" t="e">
        <v>#REF!</v>
      </c>
      <c r="X27" s="6" t="e">
        <v>#REF!</v>
      </c>
      <c r="Y27" s="6" t="e">
        <v>#REF!</v>
      </c>
      <c r="Z27" s="6" t="e">
        <v>#REF!</v>
      </c>
      <c r="AA27" s="6" t="e">
        <v>#REF!</v>
      </c>
      <c r="AB27" s="6" t="e">
        <v>#REF!</v>
      </c>
      <c r="AC27" s="6" t="e">
        <v>#REF!</v>
      </c>
      <c r="AD27" s="6" t="e">
        <v>#REF!</v>
      </c>
      <c r="AE27" s="6" t="e">
        <v>#REF!</v>
      </c>
      <c r="AF27" s="6">
        <v>1</v>
      </c>
      <c r="AG27" s="31" t="s">
        <v>73</v>
      </c>
      <c r="AH27" s="11" t="e">
        <v>#REF!</v>
      </c>
      <c r="AI27" s="11" t="e">
        <v>#REF!</v>
      </c>
      <c r="AJ27" s="11" t="e">
        <v>#REF!</v>
      </c>
    </row>
    <row r="28" spans="1:36" s="33" customFormat="1" x14ac:dyDescent="0.2">
      <c r="A28" s="77" t="s">
        <v>90</v>
      </c>
      <c r="B28" s="47">
        <v>43</v>
      </c>
      <c r="C28" s="47">
        <v>45</v>
      </c>
      <c r="D28" s="47">
        <v>88</v>
      </c>
      <c r="E28" s="47">
        <v>16</v>
      </c>
      <c r="F28" s="47">
        <v>21</v>
      </c>
      <c r="G28" s="47">
        <v>37</v>
      </c>
      <c r="H28" s="47">
        <v>21</v>
      </c>
      <c r="I28" s="47">
        <v>21</v>
      </c>
      <c r="J28" s="47">
        <v>42</v>
      </c>
      <c r="K28" s="48">
        <v>37.209302325581397</v>
      </c>
      <c r="L28" s="48">
        <v>46.666666666666664</v>
      </c>
      <c r="M28" s="48">
        <v>42.045454545454547</v>
      </c>
      <c r="N28" s="48">
        <v>48.837209302325576</v>
      </c>
      <c r="O28" s="48">
        <v>46.666666666666664</v>
      </c>
      <c r="P28" s="48">
        <v>47.727272727272727</v>
      </c>
      <c r="R28" s="34">
        <v>-5</v>
      </c>
      <c r="S28" s="34"/>
      <c r="T28" s="62"/>
      <c r="U28" s="62"/>
      <c r="V28" s="62"/>
      <c r="W28" s="6" t="e">
        <v>#REF!</v>
      </c>
      <c r="X28" s="6" t="e">
        <v>#REF!</v>
      </c>
      <c r="Y28" s="6" t="e">
        <v>#REF!</v>
      </c>
      <c r="Z28" s="6" t="e">
        <v>#REF!</v>
      </c>
      <c r="AA28" s="6" t="e">
        <v>#REF!</v>
      </c>
      <c r="AB28" s="6" t="e">
        <v>#REF!</v>
      </c>
      <c r="AC28" s="6" t="e">
        <v>#REF!</v>
      </c>
      <c r="AD28" s="6" t="e">
        <v>#REF!</v>
      </c>
      <c r="AE28" s="6" t="e">
        <v>#REF!</v>
      </c>
      <c r="AF28" s="6">
        <v>1</v>
      </c>
      <c r="AG28" s="31" t="s">
        <v>90</v>
      </c>
      <c r="AH28" s="11">
        <v>0</v>
      </c>
      <c r="AI28" s="11">
        <v>0</v>
      </c>
      <c r="AJ28" s="11">
        <v>0</v>
      </c>
    </row>
    <row r="29" spans="1:36" s="33" customFormat="1" x14ac:dyDescent="0.2">
      <c r="A29" s="41" t="s">
        <v>58</v>
      </c>
      <c r="B29" s="44">
        <v>10</v>
      </c>
      <c r="C29" s="44">
        <v>6</v>
      </c>
      <c r="D29" s="44">
        <v>16</v>
      </c>
      <c r="E29" s="44">
        <v>4</v>
      </c>
      <c r="F29" s="44">
        <v>1</v>
      </c>
      <c r="G29" s="44">
        <v>5</v>
      </c>
      <c r="H29" s="44">
        <v>4</v>
      </c>
      <c r="I29" s="44">
        <v>1</v>
      </c>
      <c r="J29" s="44">
        <v>5</v>
      </c>
      <c r="K29" s="43">
        <v>40</v>
      </c>
      <c r="L29" s="43">
        <v>16.666666666666664</v>
      </c>
      <c r="M29" s="43">
        <v>31.25</v>
      </c>
      <c r="N29" s="43">
        <v>40</v>
      </c>
      <c r="O29" s="43">
        <v>16.666666666666664</v>
      </c>
      <c r="P29" s="43">
        <v>31.25</v>
      </c>
      <c r="R29" s="34">
        <v>0</v>
      </c>
      <c r="S29" s="34"/>
      <c r="T29" s="62"/>
      <c r="U29" s="62"/>
      <c r="V29" s="62"/>
      <c r="W29" s="6" t="e">
        <v>#REF!</v>
      </c>
      <c r="X29" s="6" t="e">
        <v>#REF!</v>
      </c>
      <c r="Y29" s="6" t="e">
        <v>#REF!</v>
      </c>
      <c r="Z29" s="6" t="e">
        <v>#REF!</v>
      </c>
      <c r="AA29" s="6" t="e">
        <v>#REF!</v>
      </c>
      <c r="AB29" s="6" t="e">
        <v>#REF!</v>
      </c>
      <c r="AC29" s="6" t="e">
        <v>#REF!</v>
      </c>
      <c r="AD29" s="6" t="e">
        <v>#REF!</v>
      </c>
      <c r="AE29" s="6" t="e">
        <v>#REF!</v>
      </c>
      <c r="AF29" s="6">
        <v>0</v>
      </c>
      <c r="AG29" s="38" t="s">
        <v>50</v>
      </c>
      <c r="AH29" s="11" t="e">
        <v>#REF!</v>
      </c>
      <c r="AI29" s="11" t="e">
        <v>#REF!</v>
      </c>
      <c r="AJ29" s="11" t="e">
        <v>#REF!</v>
      </c>
    </row>
    <row r="30" spans="1:36" s="33" customFormat="1" x14ac:dyDescent="0.2">
      <c r="A30" s="77" t="s">
        <v>90</v>
      </c>
      <c r="B30" s="47">
        <v>10</v>
      </c>
      <c r="C30" s="47">
        <v>6</v>
      </c>
      <c r="D30" s="47">
        <v>16</v>
      </c>
      <c r="E30" s="42">
        <v>4</v>
      </c>
      <c r="F30" s="47">
        <v>1</v>
      </c>
      <c r="G30" s="47">
        <v>5</v>
      </c>
      <c r="H30" s="47">
        <v>4</v>
      </c>
      <c r="I30" s="47">
        <v>1</v>
      </c>
      <c r="J30" s="47">
        <v>5</v>
      </c>
      <c r="K30" s="48">
        <v>40</v>
      </c>
      <c r="L30" s="48">
        <v>16.666666666666664</v>
      </c>
      <c r="M30" s="48">
        <v>31.25</v>
      </c>
      <c r="N30" s="48">
        <v>40</v>
      </c>
      <c r="O30" s="48">
        <v>16.666666666666664</v>
      </c>
      <c r="P30" s="48">
        <v>31.25</v>
      </c>
      <c r="R30" s="34"/>
      <c r="S30" s="34"/>
      <c r="T30" s="62"/>
      <c r="U30" s="62"/>
      <c r="V30" s="62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31"/>
      <c r="AH30" s="11">
        <v>0</v>
      </c>
      <c r="AI30" s="11">
        <v>1</v>
      </c>
      <c r="AJ30" s="11">
        <v>1</v>
      </c>
    </row>
    <row r="31" spans="1:36" s="33" customFormat="1" x14ac:dyDescent="0.2">
      <c r="A31" s="46" t="s">
        <v>51</v>
      </c>
      <c r="B31" s="44">
        <v>13</v>
      </c>
      <c r="C31" s="44">
        <v>18</v>
      </c>
      <c r="D31" s="44">
        <v>31</v>
      </c>
      <c r="E31" s="44">
        <v>3</v>
      </c>
      <c r="F31" s="44">
        <v>4</v>
      </c>
      <c r="G31" s="44">
        <v>7</v>
      </c>
      <c r="H31" s="44">
        <v>3</v>
      </c>
      <c r="I31" s="44">
        <v>5</v>
      </c>
      <c r="J31" s="44">
        <v>8</v>
      </c>
      <c r="K31" s="43">
        <v>23.076923076923077</v>
      </c>
      <c r="L31" s="43">
        <v>22.222222222222221</v>
      </c>
      <c r="M31" s="43">
        <v>22.58064516129032</v>
      </c>
      <c r="N31" s="43">
        <v>23.076923076923077</v>
      </c>
      <c r="O31" s="43">
        <v>27.777777777777779</v>
      </c>
      <c r="P31" s="43">
        <v>25.806451612903224</v>
      </c>
      <c r="R31" s="34">
        <v>-1</v>
      </c>
      <c r="S31" s="34"/>
      <c r="T31" s="62"/>
      <c r="U31" s="62"/>
      <c r="V31" s="62"/>
      <c r="W31" s="6" t="e">
        <v>#REF!</v>
      </c>
      <c r="X31" s="6" t="e">
        <v>#REF!</v>
      </c>
      <c r="Y31" s="6" t="e">
        <v>#REF!</v>
      </c>
      <c r="Z31" s="6" t="e">
        <v>#REF!</v>
      </c>
      <c r="AA31" s="6" t="e">
        <v>#REF!</v>
      </c>
      <c r="AB31" s="6" t="e">
        <v>#REF!</v>
      </c>
      <c r="AC31" s="6" t="e">
        <v>#REF!</v>
      </c>
      <c r="AD31" s="6" t="e">
        <v>#REF!</v>
      </c>
      <c r="AE31" s="6" t="e">
        <v>#REF!</v>
      </c>
      <c r="AF31" s="6">
        <v>1</v>
      </c>
      <c r="AG31" s="38" t="s">
        <v>51</v>
      </c>
      <c r="AH31" s="11">
        <v>1</v>
      </c>
      <c r="AI31" s="11">
        <v>2</v>
      </c>
      <c r="AJ31" s="11">
        <v>3</v>
      </c>
    </row>
    <row r="32" spans="1:36" s="33" customFormat="1" x14ac:dyDescent="0.2">
      <c r="A32" s="77" t="s">
        <v>73</v>
      </c>
      <c r="B32" s="42">
        <v>8</v>
      </c>
      <c r="C32" s="42">
        <v>9</v>
      </c>
      <c r="D32" s="42">
        <v>17</v>
      </c>
      <c r="E32" s="42">
        <v>2</v>
      </c>
      <c r="F32" s="42">
        <v>1</v>
      </c>
      <c r="G32" s="42">
        <v>3</v>
      </c>
      <c r="H32" s="42">
        <v>2</v>
      </c>
      <c r="I32" s="42">
        <v>2</v>
      </c>
      <c r="J32" s="42">
        <v>4</v>
      </c>
      <c r="K32" s="48">
        <v>25</v>
      </c>
      <c r="L32" s="48">
        <v>11.111111111111111</v>
      </c>
      <c r="M32" s="48">
        <v>17.647058823529413</v>
      </c>
      <c r="N32" s="48">
        <v>25</v>
      </c>
      <c r="O32" s="48">
        <v>22.222222222222221</v>
      </c>
      <c r="P32" s="48">
        <v>23.52941176470588</v>
      </c>
      <c r="R32" s="34">
        <v>-1</v>
      </c>
      <c r="S32" s="34"/>
      <c r="T32" s="62"/>
      <c r="U32" s="62"/>
      <c r="V32" s="62"/>
      <c r="W32" s="6" t="e">
        <v>#REF!</v>
      </c>
      <c r="X32" s="6" t="e">
        <v>#REF!</v>
      </c>
      <c r="Y32" s="6" t="e">
        <v>#REF!</v>
      </c>
      <c r="Z32" s="6" t="e">
        <v>#REF!</v>
      </c>
      <c r="AA32" s="6" t="e">
        <v>#REF!</v>
      </c>
      <c r="AB32" s="6" t="e">
        <v>#REF!</v>
      </c>
      <c r="AC32" s="6" t="e">
        <v>#REF!</v>
      </c>
      <c r="AD32" s="6" t="e">
        <v>#REF!</v>
      </c>
      <c r="AE32" s="6" t="e">
        <v>#REF!</v>
      </c>
      <c r="AF32" s="6">
        <v>1</v>
      </c>
      <c r="AG32" s="31" t="s">
        <v>73</v>
      </c>
      <c r="AH32" s="11">
        <v>1</v>
      </c>
      <c r="AI32" s="11">
        <v>0</v>
      </c>
      <c r="AJ32" s="11">
        <v>1</v>
      </c>
    </row>
    <row r="33" spans="1:36" s="33" customFormat="1" x14ac:dyDescent="0.2">
      <c r="A33" s="77" t="s">
        <v>99</v>
      </c>
      <c r="B33" s="42">
        <v>5</v>
      </c>
      <c r="C33" s="42">
        <v>9</v>
      </c>
      <c r="D33" s="42">
        <v>14</v>
      </c>
      <c r="E33" s="42">
        <v>1</v>
      </c>
      <c r="F33" s="42">
        <v>3</v>
      </c>
      <c r="G33" s="42">
        <v>4</v>
      </c>
      <c r="H33" s="42">
        <v>1</v>
      </c>
      <c r="I33" s="42">
        <v>3</v>
      </c>
      <c r="J33" s="42">
        <v>4</v>
      </c>
      <c r="K33" s="48">
        <v>20</v>
      </c>
      <c r="L33" s="48">
        <v>33.333333333333329</v>
      </c>
      <c r="M33" s="48">
        <v>28.571428571428569</v>
      </c>
      <c r="N33" s="48">
        <v>20</v>
      </c>
      <c r="O33" s="48">
        <v>33.333333333333329</v>
      </c>
      <c r="P33" s="48">
        <v>28.571428571428569</v>
      </c>
      <c r="R33" s="34">
        <v>0</v>
      </c>
      <c r="S33" s="34"/>
      <c r="T33" s="62"/>
      <c r="U33" s="62"/>
      <c r="V33" s="62"/>
      <c r="W33" s="6" t="e">
        <v>#REF!</v>
      </c>
      <c r="X33" s="6" t="e">
        <v>#REF!</v>
      </c>
      <c r="Y33" s="6" t="e">
        <v>#REF!</v>
      </c>
      <c r="Z33" s="6" t="e">
        <v>#REF!</v>
      </c>
      <c r="AA33" s="6" t="e">
        <v>#REF!</v>
      </c>
      <c r="AB33" s="6" t="e">
        <v>#REF!</v>
      </c>
      <c r="AC33" s="6" t="e">
        <v>#REF!</v>
      </c>
      <c r="AD33" s="6" t="e">
        <v>#REF!</v>
      </c>
      <c r="AE33" s="6" t="e">
        <v>#REF!</v>
      </c>
      <c r="AF33" s="6">
        <v>1</v>
      </c>
      <c r="AG33" s="31" t="s">
        <v>99</v>
      </c>
      <c r="AH33" s="11">
        <v>0</v>
      </c>
      <c r="AI33" s="11">
        <v>0</v>
      </c>
      <c r="AJ33" s="11">
        <v>0</v>
      </c>
    </row>
    <row r="34" spans="1:36" s="33" customFormat="1" x14ac:dyDescent="0.2">
      <c r="A34" s="46" t="s">
        <v>52</v>
      </c>
      <c r="B34" s="44">
        <v>11</v>
      </c>
      <c r="C34" s="44">
        <v>13</v>
      </c>
      <c r="D34" s="44">
        <v>24</v>
      </c>
      <c r="E34" s="44">
        <v>6</v>
      </c>
      <c r="F34" s="44">
        <v>11</v>
      </c>
      <c r="G34" s="44">
        <v>17</v>
      </c>
      <c r="H34" s="44">
        <v>7</v>
      </c>
      <c r="I34" s="44">
        <v>13</v>
      </c>
      <c r="J34" s="44">
        <v>20</v>
      </c>
      <c r="K34" s="43">
        <v>54.54545454545454</v>
      </c>
      <c r="L34" s="43">
        <v>84.615384615384613</v>
      </c>
      <c r="M34" s="43">
        <v>70.833333333333343</v>
      </c>
      <c r="N34" s="43">
        <v>63.636363636363633</v>
      </c>
      <c r="O34" s="43">
        <v>100</v>
      </c>
      <c r="P34" s="43">
        <v>83.333333333333343</v>
      </c>
      <c r="R34" s="34">
        <v>-3</v>
      </c>
      <c r="S34" s="34"/>
      <c r="T34" s="62"/>
      <c r="U34" s="62"/>
      <c r="V34" s="62"/>
      <c r="W34" s="6" t="e">
        <v>#REF!</v>
      </c>
      <c r="X34" s="6" t="e">
        <v>#REF!</v>
      </c>
      <c r="Y34" s="6" t="e">
        <v>#REF!</v>
      </c>
      <c r="Z34" s="6" t="e">
        <v>#REF!</v>
      </c>
      <c r="AA34" s="6" t="e">
        <v>#REF!</v>
      </c>
      <c r="AB34" s="6" t="e">
        <v>#REF!</v>
      </c>
      <c r="AC34" s="6" t="e">
        <v>#REF!</v>
      </c>
      <c r="AD34" s="6" t="e">
        <v>#REF!</v>
      </c>
      <c r="AE34" s="6" t="e">
        <v>#REF!</v>
      </c>
      <c r="AF34" s="6">
        <v>1</v>
      </c>
      <c r="AG34" s="38" t="s">
        <v>52</v>
      </c>
      <c r="AH34" s="11">
        <v>0</v>
      </c>
      <c r="AI34" s="11">
        <v>2</v>
      </c>
      <c r="AJ34" s="11">
        <v>2</v>
      </c>
    </row>
    <row r="35" spans="1:36" s="33" customFormat="1" x14ac:dyDescent="0.2">
      <c r="A35" s="77" t="s">
        <v>73</v>
      </c>
      <c r="B35" s="47">
        <v>2</v>
      </c>
      <c r="C35" s="47">
        <v>2</v>
      </c>
      <c r="D35" s="47">
        <v>4</v>
      </c>
      <c r="E35" s="47">
        <v>2</v>
      </c>
      <c r="F35" s="47">
        <v>1</v>
      </c>
      <c r="G35" s="47">
        <v>3</v>
      </c>
      <c r="H35" s="47">
        <v>3</v>
      </c>
      <c r="I35" s="47">
        <v>1</v>
      </c>
      <c r="J35" s="47">
        <v>4</v>
      </c>
      <c r="K35" s="48">
        <v>100</v>
      </c>
      <c r="L35" s="48">
        <v>50</v>
      </c>
      <c r="M35" s="48">
        <v>75</v>
      </c>
      <c r="N35" s="48">
        <v>150</v>
      </c>
      <c r="O35" s="48">
        <v>50</v>
      </c>
      <c r="P35" s="48">
        <v>100</v>
      </c>
      <c r="R35" s="34">
        <v>-1</v>
      </c>
      <c r="S35" s="34"/>
      <c r="T35" s="62"/>
      <c r="U35" s="62"/>
      <c r="V35" s="62"/>
      <c r="W35" s="6" t="e">
        <v>#REF!</v>
      </c>
      <c r="X35" s="6" t="e">
        <v>#REF!</v>
      </c>
      <c r="Y35" s="6" t="e">
        <v>#REF!</v>
      </c>
      <c r="Z35" s="6" t="e">
        <v>#REF!</v>
      </c>
      <c r="AA35" s="6" t="e">
        <v>#REF!</v>
      </c>
      <c r="AB35" s="6" t="e">
        <v>#REF!</v>
      </c>
      <c r="AC35" s="6" t="e">
        <v>#REF!</v>
      </c>
      <c r="AD35" s="6" t="e">
        <v>#REF!</v>
      </c>
      <c r="AE35" s="6" t="e">
        <v>#REF!</v>
      </c>
      <c r="AF35" s="6">
        <v>0</v>
      </c>
      <c r="AG35" s="31" t="s">
        <v>178</v>
      </c>
      <c r="AH35" s="11">
        <v>-1</v>
      </c>
      <c r="AI35" s="11">
        <v>10</v>
      </c>
      <c r="AJ35" s="11">
        <v>9</v>
      </c>
    </row>
    <row r="36" spans="1:36" s="33" customFormat="1" x14ac:dyDescent="0.2">
      <c r="A36" s="77" t="s">
        <v>99</v>
      </c>
      <c r="B36" s="47">
        <v>3</v>
      </c>
      <c r="C36" s="47">
        <v>2</v>
      </c>
      <c r="D36" s="47">
        <v>5</v>
      </c>
      <c r="E36" s="47">
        <v>2</v>
      </c>
      <c r="F36" s="47">
        <v>2</v>
      </c>
      <c r="G36" s="47">
        <v>4</v>
      </c>
      <c r="H36" s="47">
        <v>2</v>
      </c>
      <c r="I36" s="47">
        <v>2</v>
      </c>
      <c r="J36" s="47">
        <v>4</v>
      </c>
      <c r="K36" s="48">
        <v>66.666666666666657</v>
      </c>
      <c r="L36" s="48">
        <v>100</v>
      </c>
      <c r="M36" s="48">
        <v>80</v>
      </c>
      <c r="N36" s="48">
        <v>66.666666666666657</v>
      </c>
      <c r="O36" s="48">
        <v>100</v>
      </c>
      <c r="P36" s="48">
        <v>80</v>
      </c>
      <c r="R36" s="34"/>
      <c r="S36" s="34"/>
      <c r="T36" s="62"/>
      <c r="U36" s="62"/>
      <c r="V36" s="62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31"/>
      <c r="AH36" s="11">
        <v>-1</v>
      </c>
      <c r="AI36" s="11">
        <v>8</v>
      </c>
      <c r="AJ36" s="11">
        <v>7</v>
      </c>
    </row>
    <row r="37" spans="1:36" s="33" customFormat="1" x14ac:dyDescent="0.2">
      <c r="A37" s="77" t="s">
        <v>90</v>
      </c>
      <c r="B37" s="47">
        <v>6</v>
      </c>
      <c r="C37" s="47">
        <v>9</v>
      </c>
      <c r="D37" s="47">
        <v>15</v>
      </c>
      <c r="E37" s="47">
        <v>2</v>
      </c>
      <c r="F37" s="47">
        <v>8</v>
      </c>
      <c r="G37" s="47">
        <v>10</v>
      </c>
      <c r="H37" s="47">
        <v>2</v>
      </c>
      <c r="I37" s="47">
        <v>10</v>
      </c>
      <c r="J37" s="47">
        <v>12</v>
      </c>
      <c r="K37" s="48">
        <v>33.333333333333329</v>
      </c>
      <c r="L37" s="48">
        <v>88.888888888888886</v>
      </c>
      <c r="M37" s="48">
        <v>66.666666666666657</v>
      </c>
      <c r="N37" s="48">
        <v>33.333333333333329</v>
      </c>
      <c r="O37" s="48">
        <v>111.11111111111111</v>
      </c>
      <c r="P37" s="48">
        <v>80</v>
      </c>
      <c r="R37" s="34"/>
      <c r="S37" s="34"/>
      <c r="T37" s="62"/>
      <c r="U37" s="62"/>
      <c r="V37" s="62"/>
      <c r="W37" s="6" t="e">
        <v>#REF!</v>
      </c>
      <c r="X37" s="6" t="e">
        <v>#REF!</v>
      </c>
      <c r="Y37" s="6" t="e">
        <v>#REF!</v>
      </c>
      <c r="Z37" s="6" t="e">
        <v>#REF!</v>
      </c>
      <c r="AA37" s="6" t="e">
        <v>#REF!</v>
      </c>
      <c r="AB37" s="6" t="e">
        <v>#REF!</v>
      </c>
      <c r="AC37" s="6" t="e">
        <v>#REF!</v>
      </c>
      <c r="AD37" s="6" t="e">
        <v>#REF!</v>
      </c>
      <c r="AE37" s="6" t="e">
        <v>#REF!</v>
      </c>
      <c r="AF37" s="6">
        <v>1</v>
      </c>
      <c r="AG37" s="31" t="s">
        <v>90</v>
      </c>
      <c r="AH37" s="11">
        <v>0</v>
      </c>
      <c r="AI37" s="11">
        <v>0</v>
      </c>
      <c r="AJ37" s="11">
        <v>0</v>
      </c>
    </row>
    <row r="38" spans="1:36" s="33" customFormat="1" x14ac:dyDescent="0.2">
      <c r="A38" s="46" t="s">
        <v>53</v>
      </c>
      <c r="B38" s="44">
        <v>44</v>
      </c>
      <c r="C38" s="44">
        <v>103</v>
      </c>
      <c r="D38" s="44">
        <v>147</v>
      </c>
      <c r="E38" s="44">
        <v>22</v>
      </c>
      <c r="F38" s="44">
        <v>79</v>
      </c>
      <c r="G38" s="44">
        <v>101</v>
      </c>
      <c r="H38" s="44">
        <v>21</v>
      </c>
      <c r="I38" s="44">
        <v>89</v>
      </c>
      <c r="J38" s="44">
        <v>110</v>
      </c>
      <c r="K38" s="43">
        <v>50</v>
      </c>
      <c r="L38" s="43">
        <v>76.699029126213588</v>
      </c>
      <c r="M38" s="43">
        <v>68.707482993197274</v>
      </c>
      <c r="N38" s="43">
        <v>47.727272727272727</v>
      </c>
      <c r="O38" s="43">
        <v>86.40776699029125</v>
      </c>
      <c r="P38" s="43">
        <v>74.829931972789126</v>
      </c>
      <c r="R38" s="34">
        <v>-9</v>
      </c>
      <c r="S38" s="34"/>
      <c r="T38" s="62"/>
      <c r="U38" s="62"/>
      <c r="V38" s="62"/>
      <c r="W38" s="6" t="e">
        <v>#REF!</v>
      </c>
      <c r="X38" s="6" t="e">
        <v>#REF!</v>
      </c>
      <c r="Y38" s="6" t="e">
        <v>#REF!</v>
      </c>
      <c r="Z38" s="6" t="e">
        <v>#REF!</v>
      </c>
      <c r="AA38" s="6" t="e">
        <v>#REF!</v>
      </c>
      <c r="AB38" s="6" t="e">
        <v>#REF!</v>
      </c>
      <c r="AC38" s="6" t="e">
        <v>#REF!</v>
      </c>
      <c r="AD38" s="6" t="e">
        <v>#REF!</v>
      </c>
      <c r="AE38" s="6" t="e">
        <v>#REF!</v>
      </c>
      <c r="AF38" s="6">
        <v>1</v>
      </c>
      <c r="AG38" s="38" t="s">
        <v>53</v>
      </c>
      <c r="AH38" s="11">
        <v>0</v>
      </c>
      <c r="AI38" s="11">
        <v>2</v>
      </c>
      <c r="AJ38" s="11">
        <v>2</v>
      </c>
    </row>
    <row r="39" spans="1:36" s="33" customFormat="1" x14ac:dyDescent="0.2">
      <c r="A39" s="77" t="s">
        <v>115</v>
      </c>
      <c r="B39" s="42">
        <v>26</v>
      </c>
      <c r="C39" s="42">
        <v>62</v>
      </c>
      <c r="D39" s="42">
        <v>88</v>
      </c>
      <c r="E39" s="42">
        <v>14</v>
      </c>
      <c r="F39" s="42">
        <v>53</v>
      </c>
      <c r="G39" s="42">
        <v>67</v>
      </c>
      <c r="H39" s="47">
        <v>13</v>
      </c>
      <c r="I39" s="47">
        <v>61</v>
      </c>
      <c r="J39" s="47">
        <v>74</v>
      </c>
      <c r="K39" s="48">
        <v>53.846153846153847</v>
      </c>
      <c r="L39" s="48">
        <v>85.483870967741936</v>
      </c>
      <c r="M39" s="48">
        <v>76.13636363636364</v>
      </c>
      <c r="N39" s="48">
        <v>50</v>
      </c>
      <c r="O39" s="48">
        <v>98.387096774193552</v>
      </c>
      <c r="P39" s="48">
        <v>84.090909090909093</v>
      </c>
      <c r="R39" s="34">
        <v>-7</v>
      </c>
      <c r="S39" s="34"/>
      <c r="T39" s="62"/>
      <c r="U39" s="62"/>
      <c r="V39" s="62"/>
      <c r="W39" s="6" t="e">
        <v>#REF!</v>
      </c>
      <c r="X39" s="6" t="e">
        <v>#REF!</v>
      </c>
      <c r="Y39" s="6" t="e">
        <v>#REF!</v>
      </c>
      <c r="Z39" s="6" t="e">
        <v>#REF!</v>
      </c>
      <c r="AA39" s="6" t="e">
        <v>#REF!</v>
      </c>
      <c r="AB39" s="6" t="e">
        <v>#REF!</v>
      </c>
      <c r="AC39" s="6" t="e">
        <v>#REF!</v>
      </c>
      <c r="AD39" s="6" t="e">
        <v>#REF!</v>
      </c>
      <c r="AE39" s="6" t="e">
        <v>#REF!</v>
      </c>
      <c r="AF39" s="6">
        <v>1</v>
      </c>
      <c r="AG39" s="31" t="s">
        <v>115</v>
      </c>
      <c r="AH39" s="11">
        <v>1</v>
      </c>
      <c r="AI39" s="11">
        <v>1</v>
      </c>
      <c r="AJ39" s="11">
        <v>2</v>
      </c>
    </row>
    <row r="40" spans="1:36" s="33" customFormat="1" x14ac:dyDescent="0.2">
      <c r="A40" s="77" t="s">
        <v>90</v>
      </c>
      <c r="B40" s="42">
        <v>7</v>
      </c>
      <c r="C40" s="42">
        <v>6</v>
      </c>
      <c r="D40" s="42">
        <v>13</v>
      </c>
      <c r="E40" s="42">
        <v>3</v>
      </c>
      <c r="F40" s="42">
        <v>3</v>
      </c>
      <c r="G40" s="42">
        <v>6</v>
      </c>
      <c r="H40" s="42">
        <v>3</v>
      </c>
      <c r="I40" s="42">
        <v>3</v>
      </c>
      <c r="J40" s="42">
        <v>6</v>
      </c>
      <c r="K40" s="48">
        <v>42.857142857142854</v>
      </c>
      <c r="L40" s="48">
        <v>50</v>
      </c>
      <c r="M40" s="48">
        <v>46.153846153846153</v>
      </c>
      <c r="N40" s="48">
        <v>42.857142857142854</v>
      </c>
      <c r="O40" s="48">
        <v>50</v>
      </c>
      <c r="P40" s="48">
        <v>46.153846153846153</v>
      </c>
      <c r="R40" s="34">
        <v>0</v>
      </c>
      <c r="S40" s="34"/>
      <c r="T40" s="62"/>
      <c r="U40" s="62"/>
      <c r="V40" s="62"/>
      <c r="W40" s="6" t="e">
        <v>#REF!</v>
      </c>
      <c r="X40" s="6" t="e">
        <v>#REF!</v>
      </c>
      <c r="Y40" s="6" t="e">
        <v>#REF!</v>
      </c>
      <c r="Z40" s="6" t="e">
        <v>#REF!</v>
      </c>
      <c r="AA40" s="6" t="e">
        <v>#REF!</v>
      </c>
      <c r="AB40" s="6" t="e">
        <v>#REF!</v>
      </c>
      <c r="AC40" s="6" t="e">
        <v>#REF!</v>
      </c>
      <c r="AD40" s="6" t="e">
        <v>#REF!</v>
      </c>
      <c r="AE40" s="6" t="e">
        <v>#REF!</v>
      </c>
      <c r="AF40" s="6">
        <v>1</v>
      </c>
      <c r="AG40" s="31" t="s">
        <v>90</v>
      </c>
      <c r="AH40" s="11">
        <v>0</v>
      </c>
      <c r="AI40" s="11">
        <v>0</v>
      </c>
      <c r="AJ40" s="11">
        <v>0</v>
      </c>
    </row>
    <row r="41" spans="1:36" s="33" customFormat="1" x14ac:dyDescent="0.2">
      <c r="A41" s="77" t="s">
        <v>79</v>
      </c>
      <c r="B41" s="42">
        <v>11</v>
      </c>
      <c r="C41" s="42">
        <v>35</v>
      </c>
      <c r="D41" s="42">
        <v>46</v>
      </c>
      <c r="E41" s="42">
        <v>5</v>
      </c>
      <c r="F41" s="42">
        <v>23</v>
      </c>
      <c r="G41" s="42">
        <v>28</v>
      </c>
      <c r="H41" s="42">
        <v>5</v>
      </c>
      <c r="I41" s="42">
        <v>25</v>
      </c>
      <c r="J41" s="42">
        <v>30</v>
      </c>
      <c r="K41" s="48">
        <v>45.454545454545453</v>
      </c>
      <c r="L41" s="48">
        <v>65.714285714285708</v>
      </c>
      <c r="M41" s="48">
        <v>60.869565217391312</v>
      </c>
      <c r="N41" s="48">
        <v>45.454545454545453</v>
      </c>
      <c r="O41" s="48">
        <v>71.428571428571431</v>
      </c>
      <c r="P41" s="48">
        <v>65.217391304347828</v>
      </c>
      <c r="R41" s="34">
        <v>-2</v>
      </c>
      <c r="S41" s="34"/>
      <c r="T41" s="62"/>
      <c r="U41" s="62"/>
      <c r="V41" s="62"/>
      <c r="W41" s="6" t="e">
        <v>#REF!</v>
      </c>
      <c r="X41" s="6" t="e">
        <v>#REF!</v>
      </c>
      <c r="Y41" s="6" t="e">
        <v>#REF!</v>
      </c>
      <c r="Z41" s="6" t="e">
        <v>#REF!</v>
      </c>
      <c r="AA41" s="6" t="e">
        <v>#REF!</v>
      </c>
      <c r="AB41" s="6" t="e">
        <v>#REF!</v>
      </c>
      <c r="AC41" s="6" t="e">
        <v>#REF!</v>
      </c>
      <c r="AD41" s="6" t="e">
        <v>#REF!</v>
      </c>
      <c r="AE41" s="6" t="e">
        <v>#REF!</v>
      </c>
      <c r="AF41" s="6">
        <v>1</v>
      </c>
      <c r="AG41" s="31" t="s">
        <v>79</v>
      </c>
      <c r="AH41" s="11">
        <v>1</v>
      </c>
      <c r="AI41" s="11">
        <v>1</v>
      </c>
      <c r="AJ41" s="11">
        <v>2</v>
      </c>
    </row>
    <row r="42" spans="1:36" s="33" customFormat="1" ht="24" x14ac:dyDescent="0.2">
      <c r="A42" s="40" t="s">
        <v>150</v>
      </c>
      <c r="B42" s="44">
        <v>30</v>
      </c>
      <c r="C42" s="44">
        <v>41</v>
      </c>
      <c r="D42" s="44">
        <v>71</v>
      </c>
      <c r="E42" s="44">
        <v>9</v>
      </c>
      <c r="F42" s="44">
        <v>15</v>
      </c>
      <c r="G42" s="44">
        <v>24</v>
      </c>
      <c r="H42" s="44">
        <v>10</v>
      </c>
      <c r="I42" s="44">
        <v>16</v>
      </c>
      <c r="J42" s="44">
        <v>26</v>
      </c>
      <c r="K42" s="43">
        <v>30</v>
      </c>
      <c r="L42" s="43">
        <v>36.585365853658537</v>
      </c>
      <c r="M42" s="43">
        <v>33.802816901408448</v>
      </c>
      <c r="N42" s="43">
        <v>33.333333333333329</v>
      </c>
      <c r="O42" s="43">
        <v>39.024390243902438</v>
      </c>
      <c r="P42" s="43">
        <v>36.619718309859159</v>
      </c>
      <c r="R42" s="34">
        <v>-2</v>
      </c>
      <c r="S42" s="34"/>
      <c r="T42" s="62"/>
      <c r="U42" s="62"/>
      <c r="V42" s="62"/>
      <c r="W42" s="6" t="e">
        <v>#REF!</v>
      </c>
      <c r="X42" s="6" t="e">
        <v>#REF!</v>
      </c>
      <c r="Y42" s="6" t="e">
        <v>#REF!</v>
      </c>
      <c r="Z42" s="6" t="e">
        <v>#REF!</v>
      </c>
      <c r="AA42" s="6" t="e">
        <v>#REF!</v>
      </c>
      <c r="AB42" s="6" t="e">
        <v>#REF!</v>
      </c>
      <c r="AC42" s="6" t="e">
        <v>#REF!</v>
      </c>
      <c r="AD42" s="6" t="e">
        <v>#REF!</v>
      </c>
      <c r="AE42" s="6" t="e">
        <v>#REF!</v>
      </c>
      <c r="AF42" s="6">
        <v>0</v>
      </c>
      <c r="AG42" s="38" t="s">
        <v>50</v>
      </c>
      <c r="AH42" s="11">
        <v>12</v>
      </c>
      <c r="AI42" s="11">
        <v>10</v>
      </c>
      <c r="AJ42" s="11">
        <v>22</v>
      </c>
    </row>
    <row r="43" spans="1:36" s="33" customFormat="1" x14ac:dyDescent="0.2">
      <c r="A43" s="39" t="s">
        <v>81</v>
      </c>
      <c r="B43" s="47">
        <v>16</v>
      </c>
      <c r="C43" s="47">
        <v>13</v>
      </c>
      <c r="D43" s="47">
        <v>29</v>
      </c>
      <c r="E43" s="42">
        <v>5</v>
      </c>
      <c r="F43" s="47">
        <v>6</v>
      </c>
      <c r="G43" s="47">
        <v>11</v>
      </c>
      <c r="H43" s="47">
        <v>5</v>
      </c>
      <c r="I43" s="47">
        <v>6</v>
      </c>
      <c r="J43" s="47">
        <v>11</v>
      </c>
      <c r="K43" s="48">
        <v>31.25</v>
      </c>
      <c r="L43" s="48">
        <v>46.153846153846153</v>
      </c>
      <c r="M43" s="48">
        <v>37.931034482758619</v>
      </c>
      <c r="N43" s="48">
        <v>31.25</v>
      </c>
      <c r="O43" s="48">
        <v>46.153846153846153</v>
      </c>
      <c r="P43" s="48">
        <v>37.931034482758619</v>
      </c>
      <c r="R43" s="34">
        <v>0</v>
      </c>
      <c r="S43" s="34"/>
      <c r="T43" s="62"/>
      <c r="U43" s="62"/>
      <c r="V43" s="62"/>
      <c r="W43" s="6" t="e">
        <v>#REF!</v>
      </c>
      <c r="X43" s="6" t="e">
        <v>#REF!</v>
      </c>
      <c r="Y43" s="6" t="e">
        <v>#REF!</v>
      </c>
      <c r="Z43" s="6" t="e">
        <v>#REF!</v>
      </c>
      <c r="AA43" s="6" t="e">
        <v>#REF!</v>
      </c>
      <c r="AB43" s="6" t="e">
        <v>#REF!</v>
      </c>
      <c r="AC43" s="6" t="e">
        <v>#REF!</v>
      </c>
      <c r="AD43" s="6" t="e">
        <v>#REF!</v>
      </c>
      <c r="AE43" s="6" t="e">
        <v>#REF!</v>
      </c>
      <c r="AF43" s="6">
        <v>0</v>
      </c>
      <c r="AG43" s="31" t="s">
        <v>73</v>
      </c>
      <c r="AH43" s="11">
        <v>1</v>
      </c>
      <c r="AI43" s="11">
        <v>0</v>
      </c>
      <c r="AJ43" s="11">
        <v>1</v>
      </c>
    </row>
    <row r="44" spans="1:36" s="33" customFormat="1" x14ac:dyDescent="0.2">
      <c r="A44" s="39" t="s">
        <v>183</v>
      </c>
      <c r="B44" s="47">
        <v>14</v>
      </c>
      <c r="C44" s="47">
        <v>28</v>
      </c>
      <c r="D44" s="47">
        <v>42</v>
      </c>
      <c r="E44" s="42">
        <v>4</v>
      </c>
      <c r="F44" s="47">
        <v>9</v>
      </c>
      <c r="G44" s="47">
        <v>13</v>
      </c>
      <c r="H44" s="47">
        <v>5</v>
      </c>
      <c r="I44" s="47">
        <v>10</v>
      </c>
      <c r="J44" s="47">
        <v>15</v>
      </c>
      <c r="K44" s="48">
        <v>28.571428571428569</v>
      </c>
      <c r="L44" s="48">
        <v>32.142857142857146</v>
      </c>
      <c r="M44" s="48">
        <v>30.952380952380953</v>
      </c>
      <c r="N44" s="48">
        <v>35.714285714285715</v>
      </c>
      <c r="O44" s="48">
        <v>35.714285714285715</v>
      </c>
      <c r="P44" s="48">
        <v>35.714285714285715</v>
      </c>
      <c r="R44" s="34">
        <v>-2</v>
      </c>
      <c r="S44" s="34"/>
      <c r="T44" s="62"/>
      <c r="U44" s="62"/>
      <c r="V44" s="62"/>
      <c r="W44" s="6" t="e">
        <v>#REF!</v>
      </c>
      <c r="X44" s="6" t="e">
        <v>#REF!</v>
      </c>
      <c r="Y44" s="6" t="e">
        <v>#REF!</v>
      </c>
      <c r="Z44" s="6" t="e">
        <v>#REF!</v>
      </c>
      <c r="AA44" s="6" t="e">
        <v>#REF!</v>
      </c>
      <c r="AB44" s="6" t="e">
        <v>#REF!</v>
      </c>
      <c r="AC44" s="6" t="e">
        <v>#REF!</v>
      </c>
      <c r="AD44" s="6" t="e">
        <v>#REF!</v>
      </c>
      <c r="AE44" s="6" t="e">
        <v>#REF!</v>
      </c>
      <c r="AF44" s="6">
        <v>0</v>
      </c>
      <c r="AG44" s="31" t="s">
        <v>73</v>
      </c>
      <c r="AH44" s="11">
        <v>0</v>
      </c>
      <c r="AI44" s="11">
        <v>0</v>
      </c>
      <c r="AJ44" s="11">
        <v>0</v>
      </c>
    </row>
    <row r="45" spans="1:36" s="33" customFormat="1" x14ac:dyDescent="0.2">
      <c r="A45" s="49" t="s">
        <v>59</v>
      </c>
      <c r="B45" s="44">
        <v>338</v>
      </c>
      <c r="C45" s="44">
        <v>458</v>
      </c>
      <c r="D45" s="44">
        <v>796</v>
      </c>
      <c r="E45" s="44">
        <v>143</v>
      </c>
      <c r="F45" s="44">
        <v>285</v>
      </c>
      <c r="G45" s="44">
        <v>428</v>
      </c>
      <c r="H45" s="44">
        <v>155</v>
      </c>
      <c r="I45" s="44">
        <v>295</v>
      </c>
      <c r="J45" s="44">
        <v>450</v>
      </c>
      <c r="K45" s="43">
        <v>42.307692307692307</v>
      </c>
      <c r="L45" s="43">
        <v>62.227074235807855</v>
      </c>
      <c r="M45" s="43">
        <v>53.768844221105525</v>
      </c>
      <c r="N45" s="43">
        <v>45.857988165680474</v>
      </c>
      <c r="O45" s="43">
        <v>64.410480349344979</v>
      </c>
      <c r="P45" s="43">
        <v>56.532663316582912</v>
      </c>
      <c r="R45" s="34">
        <v>-22</v>
      </c>
      <c r="S45" s="34"/>
      <c r="T45" s="62"/>
      <c r="U45" s="62"/>
      <c r="V45" s="62"/>
      <c r="W45" s="6" t="e">
        <v>#REF!</v>
      </c>
      <c r="X45" s="6" t="e">
        <v>#REF!</v>
      </c>
      <c r="Y45" s="6" t="e">
        <v>#REF!</v>
      </c>
      <c r="Z45" s="6" t="e">
        <v>#REF!</v>
      </c>
      <c r="AA45" s="6" t="e">
        <v>#REF!</v>
      </c>
      <c r="AB45" s="6" t="e">
        <v>#REF!</v>
      </c>
      <c r="AC45" s="6" t="e">
        <v>#REF!</v>
      </c>
      <c r="AD45" s="6" t="e">
        <v>#REF!</v>
      </c>
      <c r="AE45" s="6" t="e">
        <v>#REF!</v>
      </c>
      <c r="AF45" s="6">
        <v>1</v>
      </c>
      <c r="AG45" s="38" t="s">
        <v>59</v>
      </c>
      <c r="AH45" s="11">
        <v>4</v>
      </c>
      <c r="AI45" s="11">
        <v>0</v>
      </c>
      <c r="AJ45" s="11">
        <v>4</v>
      </c>
    </row>
    <row r="46" spans="1:36" s="33" customFormat="1" x14ac:dyDescent="0.2">
      <c r="A46" s="78" t="s">
        <v>181</v>
      </c>
      <c r="B46" s="47">
        <v>25</v>
      </c>
      <c r="C46" s="47">
        <v>8</v>
      </c>
      <c r="D46" s="47">
        <v>33</v>
      </c>
      <c r="E46" s="42">
        <v>3</v>
      </c>
      <c r="F46" s="42">
        <v>5</v>
      </c>
      <c r="G46" s="42">
        <v>8</v>
      </c>
      <c r="H46" s="42">
        <v>4</v>
      </c>
      <c r="I46" s="42">
        <v>5</v>
      </c>
      <c r="J46" s="42">
        <v>9</v>
      </c>
      <c r="K46" s="48">
        <v>12</v>
      </c>
      <c r="L46" s="48">
        <v>62.5</v>
      </c>
      <c r="M46" s="48">
        <v>24.242424242424242</v>
      </c>
      <c r="N46" s="48">
        <v>16</v>
      </c>
      <c r="O46" s="48">
        <v>62.5</v>
      </c>
      <c r="P46" s="48">
        <v>27.27272727272727</v>
      </c>
      <c r="R46" s="34">
        <v>-1</v>
      </c>
      <c r="S46" s="34"/>
      <c r="T46" s="62"/>
      <c r="U46" s="62"/>
      <c r="V46" s="62"/>
      <c r="W46" s="6" t="e">
        <v>#REF!</v>
      </c>
      <c r="X46" s="6" t="e">
        <v>#REF!</v>
      </c>
      <c r="Y46" s="6" t="e">
        <v>#REF!</v>
      </c>
      <c r="Z46" s="6" t="e">
        <v>#REF!</v>
      </c>
      <c r="AA46" s="6" t="e">
        <v>#REF!</v>
      </c>
      <c r="AB46" s="6" t="e">
        <v>#REF!</v>
      </c>
      <c r="AC46" s="6" t="e">
        <v>#REF!</v>
      </c>
      <c r="AD46" s="6" t="e">
        <v>#REF!</v>
      </c>
      <c r="AE46" s="6" t="e">
        <v>#REF!</v>
      </c>
      <c r="AF46" s="6">
        <v>0</v>
      </c>
      <c r="AG46" s="31" t="s">
        <v>73</v>
      </c>
      <c r="AH46" s="11">
        <v>0</v>
      </c>
      <c r="AI46" s="11">
        <v>4</v>
      </c>
      <c r="AJ46" s="11">
        <v>4</v>
      </c>
    </row>
    <row r="47" spans="1:36" s="33" customFormat="1" x14ac:dyDescent="0.2">
      <c r="A47" s="77" t="s">
        <v>73</v>
      </c>
      <c r="B47" s="47">
        <v>34</v>
      </c>
      <c r="C47" s="47">
        <v>19</v>
      </c>
      <c r="D47" s="47">
        <v>53</v>
      </c>
      <c r="E47" s="42">
        <v>13</v>
      </c>
      <c r="F47" s="42">
        <v>9</v>
      </c>
      <c r="G47" s="42">
        <v>22</v>
      </c>
      <c r="H47" s="42">
        <v>13</v>
      </c>
      <c r="I47" s="42">
        <v>9</v>
      </c>
      <c r="J47" s="42">
        <v>22</v>
      </c>
      <c r="K47" s="48">
        <v>38.235294117647058</v>
      </c>
      <c r="L47" s="48">
        <v>47.368421052631575</v>
      </c>
      <c r="M47" s="48">
        <v>41.509433962264154</v>
      </c>
      <c r="N47" s="48">
        <v>38.235294117647058</v>
      </c>
      <c r="O47" s="48">
        <v>47.368421052631575</v>
      </c>
      <c r="P47" s="48">
        <v>41.509433962264154</v>
      </c>
      <c r="R47" s="34">
        <v>0</v>
      </c>
      <c r="S47" s="34"/>
      <c r="T47" s="62"/>
      <c r="U47" s="62"/>
      <c r="V47" s="62"/>
      <c r="W47" s="6" t="e">
        <v>#REF!</v>
      </c>
      <c r="X47" s="6" t="e">
        <v>#REF!</v>
      </c>
      <c r="Y47" s="6" t="e">
        <v>#REF!</v>
      </c>
      <c r="Z47" s="6" t="e">
        <v>#REF!</v>
      </c>
      <c r="AA47" s="6" t="e">
        <v>#REF!</v>
      </c>
      <c r="AB47" s="6" t="e">
        <v>#REF!</v>
      </c>
      <c r="AC47" s="6" t="e">
        <v>#REF!</v>
      </c>
      <c r="AD47" s="6" t="e">
        <v>#REF!</v>
      </c>
      <c r="AE47" s="6" t="e">
        <v>#REF!</v>
      </c>
      <c r="AF47" s="6">
        <v>0</v>
      </c>
      <c r="AG47" s="31" t="s">
        <v>80</v>
      </c>
      <c r="AH47" s="11">
        <v>5</v>
      </c>
      <c r="AI47" s="11">
        <v>6</v>
      </c>
      <c r="AJ47" s="11">
        <v>11</v>
      </c>
    </row>
    <row r="48" spans="1:36" s="33" customFormat="1" x14ac:dyDescent="0.2">
      <c r="A48" s="77" t="s">
        <v>80</v>
      </c>
      <c r="B48" s="47">
        <v>23</v>
      </c>
      <c r="C48" s="47">
        <v>23</v>
      </c>
      <c r="D48" s="47">
        <v>46</v>
      </c>
      <c r="E48" s="42">
        <v>11</v>
      </c>
      <c r="F48" s="42">
        <v>17</v>
      </c>
      <c r="G48" s="42">
        <v>28</v>
      </c>
      <c r="H48" s="42">
        <v>15</v>
      </c>
      <c r="I48" s="42">
        <v>17</v>
      </c>
      <c r="J48" s="42">
        <v>32</v>
      </c>
      <c r="K48" s="48">
        <v>47.826086956521742</v>
      </c>
      <c r="L48" s="48">
        <v>73.91304347826086</v>
      </c>
      <c r="M48" s="48">
        <v>60.869565217391312</v>
      </c>
      <c r="N48" s="48">
        <v>65.217391304347828</v>
      </c>
      <c r="O48" s="48">
        <v>73.91304347826086</v>
      </c>
      <c r="P48" s="48">
        <v>69.565217391304344</v>
      </c>
      <c r="R48" s="34">
        <v>-4</v>
      </c>
      <c r="S48" s="34"/>
      <c r="T48" s="62"/>
      <c r="U48" s="62"/>
      <c r="V48" s="62"/>
      <c r="W48" s="6" t="e">
        <v>#REF!</v>
      </c>
      <c r="X48" s="6" t="e">
        <v>#REF!</v>
      </c>
      <c r="Y48" s="6" t="e">
        <v>#REF!</v>
      </c>
      <c r="Z48" s="6" t="e">
        <v>#REF!</v>
      </c>
      <c r="AA48" s="6" t="e">
        <v>#REF!</v>
      </c>
      <c r="AB48" s="6" t="e">
        <v>#REF!</v>
      </c>
      <c r="AC48" s="6" t="e">
        <v>#REF!</v>
      </c>
      <c r="AD48" s="6" t="e">
        <v>#REF!</v>
      </c>
      <c r="AE48" s="6" t="e">
        <v>#REF!</v>
      </c>
      <c r="AF48" s="6">
        <v>0</v>
      </c>
      <c r="AG48" s="31" t="s">
        <v>99</v>
      </c>
      <c r="AH48" s="11">
        <v>1</v>
      </c>
      <c r="AI48" s="11">
        <v>1</v>
      </c>
      <c r="AJ48" s="11">
        <v>2</v>
      </c>
    </row>
    <row r="49" spans="1:36" s="33" customFormat="1" x14ac:dyDescent="0.2">
      <c r="A49" s="77" t="s">
        <v>99</v>
      </c>
      <c r="B49" s="47">
        <v>25</v>
      </c>
      <c r="C49" s="47">
        <v>18</v>
      </c>
      <c r="D49" s="47">
        <v>43</v>
      </c>
      <c r="E49" s="42">
        <v>8</v>
      </c>
      <c r="F49" s="42">
        <v>15</v>
      </c>
      <c r="G49" s="42">
        <v>23</v>
      </c>
      <c r="H49" s="42">
        <v>8</v>
      </c>
      <c r="I49" s="42">
        <v>19</v>
      </c>
      <c r="J49" s="42">
        <v>27</v>
      </c>
      <c r="K49" s="48">
        <v>32</v>
      </c>
      <c r="L49" s="48">
        <v>83.333333333333343</v>
      </c>
      <c r="M49" s="48">
        <v>53.488372093023251</v>
      </c>
      <c r="N49" s="48">
        <v>32</v>
      </c>
      <c r="O49" s="48">
        <v>105.55555555555556</v>
      </c>
      <c r="P49" s="48">
        <v>62.790697674418603</v>
      </c>
      <c r="R49" s="34">
        <v>-4</v>
      </c>
      <c r="S49" s="34"/>
      <c r="T49" s="62"/>
      <c r="U49" s="62"/>
      <c r="V49" s="62"/>
      <c r="W49" s="6" t="e">
        <v>#REF!</v>
      </c>
      <c r="X49" s="6" t="e">
        <v>#REF!</v>
      </c>
      <c r="Y49" s="6" t="e">
        <v>#REF!</v>
      </c>
      <c r="Z49" s="6" t="e">
        <v>#REF!</v>
      </c>
      <c r="AA49" s="6" t="e">
        <v>#REF!</v>
      </c>
      <c r="AB49" s="6" t="e">
        <v>#REF!</v>
      </c>
      <c r="AC49" s="6" t="e">
        <v>#REF!</v>
      </c>
      <c r="AD49" s="6" t="e">
        <v>#REF!</v>
      </c>
      <c r="AE49" s="6" t="e">
        <v>#REF!</v>
      </c>
      <c r="AF49" s="6">
        <v>0</v>
      </c>
      <c r="AG49" s="31" t="s">
        <v>90</v>
      </c>
      <c r="AH49" s="11">
        <v>4</v>
      </c>
      <c r="AI49" s="11">
        <v>1</v>
      </c>
      <c r="AJ49" s="11">
        <v>5</v>
      </c>
    </row>
    <row r="50" spans="1:36" s="33" customFormat="1" x14ac:dyDescent="0.2">
      <c r="A50" s="77" t="s">
        <v>90</v>
      </c>
      <c r="B50" s="47">
        <v>99</v>
      </c>
      <c r="C50" s="47">
        <v>123</v>
      </c>
      <c r="D50" s="47">
        <v>222</v>
      </c>
      <c r="E50" s="42">
        <v>57</v>
      </c>
      <c r="F50" s="42">
        <v>75</v>
      </c>
      <c r="G50" s="42">
        <v>132</v>
      </c>
      <c r="H50" s="42">
        <v>62</v>
      </c>
      <c r="I50" s="42">
        <v>81</v>
      </c>
      <c r="J50" s="42">
        <v>143</v>
      </c>
      <c r="K50" s="48">
        <v>57.575757575757578</v>
      </c>
      <c r="L50" s="48">
        <v>60.975609756097562</v>
      </c>
      <c r="M50" s="48">
        <v>59.45945945945946</v>
      </c>
      <c r="N50" s="48">
        <v>62.62626262626263</v>
      </c>
      <c r="O50" s="48">
        <v>65.853658536585371</v>
      </c>
      <c r="P50" s="48">
        <v>64.414414414414409</v>
      </c>
      <c r="R50" s="34">
        <v>-11</v>
      </c>
      <c r="S50" s="34"/>
      <c r="T50" s="62"/>
      <c r="U50" s="62"/>
      <c r="V50" s="62"/>
      <c r="W50" s="6" t="e">
        <v>#REF!</v>
      </c>
      <c r="X50" s="6" t="e">
        <v>#REF!</v>
      </c>
      <c r="Y50" s="6" t="e">
        <v>#REF!</v>
      </c>
      <c r="Z50" s="6" t="e">
        <v>#REF!</v>
      </c>
      <c r="AA50" s="6" t="e">
        <v>#REF!</v>
      </c>
      <c r="AB50" s="6" t="e">
        <v>#REF!</v>
      </c>
      <c r="AC50" s="6" t="e">
        <v>#REF!</v>
      </c>
      <c r="AD50" s="6" t="e">
        <v>#REF!</v>
      </c>
      <c r="AE50" s="6" t="e">
        <v>#REF!</v>
      </c>
      <c r="AF50" s="6">
        <v>0</v>
      </c>
      <c r="AG50" s="31" t="s">
        <v>142</v>
      </c>
      <c r="AH50" s="11">
        <v>1</v>
      </c>
      <c r="AI50" s="11">
        <v>1</v>
      </c>
      <c r="AJ50" s="11">
        <v>2</v>
      </c>
    </row>
    <row r="51" spans="1:36" s="33" customFormat="1" x14ac:dyDescent="0.2">
      <c r="A51" s="77" t="s">
        <v>142</v>
      </c>
      <c r="B51" s="47">
        <v>33</v>
      </c>
      <c r="C51" s="47">
        <v>28</v>
      </c>
      <c r="D51" s="47">
        <v>61</v>
      </c>
      <c r="E51" s="42">
        <v>9</v>
      </c>
      <c r="F51" s="42">
        <v>15</v>
      </c>
      <c r="G51" s="42">
        <v>24</v>
      </c>
      <c r="H51" s="42">
        <v>10</v>
      </c>
      <c r="I51" s="42">
        <v>16</v>
      </c>
      <c r="J51" s="42">
        <v>26</v>
      </c>
      <c r="K51" s="48">
        <v>27.27272727272727</v>
      </c>
      <c r="L51" s="48">
        <v>53.571428571428569</v>
      </c>
      <c r="M51" s="48">
        <v>39.344262295081968</v>
      </c>
      <c r="N51" s="48">
        <v>30.303030303030305</v>
      </c>
      <c r="O51" s="48">
        <v>57.142857142857139</v>
      </c>
      <c r="P51" s="48">
        <v>42.622950819672127</v>
      </c>
      <c r="R51" s="34">
        <v>-2</v>
      </c>
      <c r="S51" s="34"/>
      <c r="T51" s="62"/>
      <c r="U51" s="62"/>
      <c r="V51" s="62"/>
      <c r="W51" s="6" t="e">
        <v>#REF!</v>
      </c>
      <c r="X51" s="6" t="e">
        <v>#REF!</v>
      </c>
      <c r="Y51" s="6" t="e">
        <v>#REF!</v>
      </c>
      <c r="Z51" s="6" t="e">
        <v>#REF!</v>
      </c>
      <c r="AA51" s="6" t="e">
        <v>#REF!</v>
      </c>
      <c r="AB51" s="6" t="e">
        <v>#REF!</v>
      </c>
      <c r="AC51" s="6" t="e">
        <v>#REF!</v>
      </c>
      <c r="AD51" s="6" t="e">
        <v>#REF!</v>
      </c>
      <c r="AE51" s="6" t="e">
        <v>#REF!</v>
      </c>
      <c r="AF51" s="6">
        <v>0</v>
      </c>
      <c r="AG51" s="31" t="s">
        <v>108</v>
      </c>
      <c r="AH51" s="11">
        <v>-4</v>
      </c>
      <c r="AI51" s="11">
        <v>-3</v>
      </c>
      <c r="AJ51" s="11">
        <v>-7</v>
      </c>
    </row>
    <row r="52" spans="1:36" s="33" customFormat="1" x14ac:dyDescent="0.2">
      <c r="A52" s="77" t="s">
        <v>108</v>
      </c>
      <c r="B52" s="47">
        <v>33</v>
      </c>
      <c r="C52" s="47">
        <v>32</v>
      </c>
      <c r="D52" s="47">
        <v>65</v>
      </c>
      <c r="E52" s="42">
        <v>8</v>
      </c>
      <c r="F52" s="42">
        <v>16</v>
      </c>
      <c r="G52" s="42">
        <v>24</v>
      </c>
      <c r="H52" s="42">
        <v>12</v>
      </c>
      <c r="I52" s="42">
        <v>17</v>
      </c>
      <c r="J52" s="42">
        <v>29</v>
      </c>
      <c r="K52" s="48">
        <v>24.242424242424242</v>
      </c>
      <c r="L52" s="48">
        <v>50</v>
      </c>
      <c r="M52" s="48">
        <v>36.923076923076927</v>
      </c>
      <c r="N52" s="48">
        <v>36.363636363636367</v>
      </c>
      <c r="O52" s="48">
        <v>53.125</v>
      </c>
      <c r="P52" s="48">
        <v>44.61538461538462</v>
      </c>
      <c r="R52" s="34">
        <v>-5</v>
      </c>
      <c r="S52" s="34"/>
      <c r="T52" s="62"/>
      <c r="U52" s="62"/>
      <c r="V52" s="62"/>
      <c r="W52" s="6" t="e">
        <v>#REF!</v>
      </c>
      <c r="X52" s="6" t="e">
        <v>#REF!</v>
      </c>
      <c r="Y52" s="6" t="e">
        <v>#REF!</v>
      </c>
      <c r="Z52" s="6" t="e">
        <v>#REF!</v>
      </c>
      <c r="AA52" s="6" t="e">
        <v>#REF!</v>
      </c>
      <c r="AB52" s="6" t="e">
        <v>#REF!</v>
      </c>
      <c r="AC52" s="6" t="e">
        <v>#REF!</v>
      </c>
      <c r="AD52" s="6" t="e">
        <v>#REF!</v>
      </c>
      <c r="AE52" s="6" t="e">
        <v>#REF!</v>
      </c>
      <c r="AF52" s="6">
        <v>0</v>
      </c>
      <c r="AG52" s="31" t="s">
        <v>96</v>
      </c>
      <c r="AH52" s="11">
        <v>0</v>
      </c>
      <c r="AI52" s="11">
        <v>0</v>
      </c>
      <c r="AJ52" s="11">
        <v>0</v>
      </c>
    </row>
    <row r="53" spans="1:36" s="33" customFormat="1" x14ac:dyDescent="0.2">
      <c r="A53" s="78" t="s">
        <v>79</v>
      </c>
      <c r="B53" s="47">
        <v>20</v>
      </c>
      <c r="C53" s="47">
        <v>50</v>
      </c>
      <c r="D53" s="47">
        <v>70</v>
      </c>
      <c r="E53" s="42">
        <v>8</v>
      </c>
      <c r="F53" s="42">
        <v>24</v>
      </c>
      <c r="G53" s="42">
        <v>32</v>
      </c>
      <c r="H53" s="42">
        <v>9</v>
      </c>
      <c r="I53" s="42">
        <v>25</v>
      </c>
      <c r="J53" s="42">
        <v>34</v>
      </c>
      <c r="K53" s="48">
        <v>40</v>
      </c>
      <c r="L53" s="48">
        <v>48</v>
      </c>
      <c r="M53" s="48">
        <v>45.714285714285715</v>
      </c>
      <c r="N53" s="48">
        <v>45</v>
      </c>
      <c r="O53" s="48">
        <v>50</v>
      </c>
      <c r="P53" s="48">
        <v>48.571428571428569</v>
      </c>
      <c r="R53" s="34">
        <v>-2</v>
      </c>
      <c r="S53" s="34"/>
      <c r="T53" s="62"/>
      <c r="U53" s="62"/>
      <c r="V53" s="62"/>
      <c r="W53" s="6" t="e">
        <v>#REF!</v>
      </c>
      <c r="X53" s="6" t="e">
        <v>#REF!</v>
      </c>
      <c r="Y53" s="6" t="e">
        <v>#REF!</v>
      </c>
      <c r="Z53" s="6" t="e">
        <v>#REF!</v>
      </c>
      <c r="AA53" s="6" t="e">
        <v>#REF!</v>
      </c>
      <c r="AB53" s="6" t="e">
        <v>#REF!</v>
      </c>
      <c r="AC53" s="6" t="e">
        <v>#REF!</v>
      </c>
      <c r="AD53" s="6" t="e">
        <v>#REF!</v>
      </c>
      <c r="AE53" s="6" t="e">
        <v>#REF!</v>
      </c>
      <c r="AF53" s="6">
        <v>1</v>
      </c>
      <c r="AG53" s="31" t="s">
        <v>79</v>
      </c>
      <c r="AH53" s="11" t="e">
        <v>#REF!</v>
      </c>
      <c r="AI53" s="11" t="e">
        <v>#REF!</v>
      </c>
      <c r="AJ53" s="11" t="e">
        <v>#REF!</v>
      </c>
    </row>
    <row r="54" spans="1:36" s="33" customFormat="1" x14ac:dyDescent="0.2">
      <c r="A54" s="63" t="s">
        <v>93</v>
      </c>
      <c r="B54" s="42">
        <v>22</v>
      </c>
      <c r="C54" s="42">
        <v>62</v>
      </c>
      <c r="D54" s="42">
        <v>84</v>
      </c>
      <c r="E54" s="42">
        <v>13</v>
      </c>
      <c r="F54" s="42">
        <v>46</v>
      </c>
      <c r="G54" s="42">
        <v>59</v>
      </c>
      <c r="H54" s="42">
        <v>9</v>
      </c>
      <c r="I54" s="42">
        <v>43</v>
      </c>
      <c r="J54" s="42">
        <v>52</v>
      </c>
      <c r="K54" s="45">
        <v>59.090909090909093</v>
      </c>
      <c r="L54" s="45">
        <v>74.193548387096769</v>
      </c>
      <c r="M54" s="45">
        <v>70.238095238095227</v>
      </c>
      <c r="N54" s="45">
        <v>40.909090909090914</v>
      </c>
      <c r="O54" s="45">
        <v>69.354838709677423</v>
      </c>
      <c r="P54" s="45">
        <v>61.904761904761905</v>
      </c>
      <c r="R54" s="34">
        <v>7</v>
      </c>
      <c r="S54" s="34"/>
      <c r="T54" s="6"/>
      <c r="U54" s="6"/>
      <c r="V54" s="6"/>
      <c r="W54" s="6" t="e">
        <v>#REF!</v>
      </c>
      <c r="X54" s="6" t="e">
        <v>#REF!</v>
      </c>
      <c r="Y54" s="6" t="e">
        <v>#REF!</v>
      </c>
      <c r="Z54" s="6" t="e">
        <v>#REF!</v>
      </c>
      <c r="AA54" s="6" t="e">
        <v>#REF!</v>
      </c>
      <c r="AB54" s="6" t="e">
        <v>#REF!</v>
      </c>
      <c r="AC54" s="6" t="e">
        <v>#REF!</v>
      </c>
      <c r="AD54" s="6" t="e">
        <v>#REF!</v>
      </c>
      <c r="AE54" s="6" t="e">
        <v>#REF!</v>
      </c>
      <c r="AF54" s="6">
        <v>1</v>
      </c>
      <c r="AG54" s="64" t="s">
        <v>93</v>
      </c>
      <c r="AH54" s="11">
        <v>-20</v>
      </c>
      <c r="AI54" s="11">
        <v>-20</v>
      </c>
      <c r="AJ54" s="11">
        <v>-40</v>
      </c>
    </row>
    <row r="55" spans="1:36" s="33" customFormat="1" x14ac:dyDescent="0.2">
      <c r="A55" s="77" t="s">
        <v>72</v>
      </c>
      <c r="B55" s="47">
        <v>24</v>
      </c>
      <c r="C55" s="47">
        <v>95</v>
      </c>
      <c r="D55" s="47">
        <v>119</v>
      </c>
      <c r="E55" s="42">
        <v>13</v>
      </c>
      <c r="F55" s="42">
        <v>63</v>
      </c>
      <c r="G55" s="42">
        <v>76</v>
      </c>
      <c r="H55" s="42">
        <v>13</v>
      </c>
      <c r="I55" s="42">
        <v>63</v>
      </c>
      <c r="J55" s="42">
        <v>76</v>
      </c>
      <c r="K55" s="48">
        <v>54.166666666666664</v>
      </c>
      <c r="L55" s="48">
        <v>66.315789473684205</v>
      </c>
      <c r="M55" s="48">
        <v>63.865546218487388</v>
      </c>
      <c r="N55" s="48">
        <v>54.166666666666664</v>
      </c>
      <c r="O55" s="48">
        <v>66.315789473684205</v>
      </c>
      <c r="P55" s="48">
        <v>63.865546218487388</v>
      </c>
      <c r="R55" s="34">
        <v>0</v>
      </c>
      <c r="S55" s="34"/>
      <c r="T55" s="62"/>
      <c r="U55" s="62"/>
      <c r="V55" s="62"/>
      <c r="W55" s="6" t="e">
        <v>#REF!</v>
      </c>
      <c r="X55" s="6" t="e">
        <v>#REF!</v>
      </c>
      <c r="Y55" s="6" t="e">
        <v>#REF!</v>
      </c>
      <c r="Z55" s="6" t="e">
        <v>#REF!</v>
      </c>
      <c r="AA55" s="6" t="e">
        <v>#REF!</v>
      </c>
      <c r="AB55" s="6" t="e">
        <v>#REF!</v>
      </c>
      <c r="AC55" s="6" t="e">
        <v>#REF!</v>
      </c>
      <c r="AD55" s="6" t="e">
        <v>#REF!</v>
      </c>
      <c r="AE55" s="6" t="e">
        <v>#REF!</v>
      </c>
      <c r="AF55" s="6">
        <v>1</v>
      </c>
      <c r="AG55" s="31" t="s">
        <v>72</v>
      </c>
      <c r="AH55" s="11">
        <v>1</v>
      </c>
      <c r="AI55" s="11">
        <v>4</v>
      </c>
      <c r="AJ55" s="11">
        <v>5</v>
      </c>
    </row>
    <row r="56" spans="1:36" s="33" customFormat="1" x14ac:dyDescent="0.2">
      <c r="A56" s="41" t="s">
        <v>182</v>
      </c>
      <c r="B56" s="44">
        <v>83</v>
      </c>
      <c r="C56" s="44">
        <v>207</v>
      </c>
      <c r="D56" s="44">
        <v>290</v>
      </c>
      <c r="E56" s="44">
        <v>48</v>
      </c>
      <c r="F56" s="44">
        <v>103</v>
      </c>
      <c r="G56" s="44">
        <v>151</v>
      </c>
      <c r="H56" s="44">
        <v>28</v>
      </c>
      <c r="I56" s="44">
        <v>83</v>
      </c>
      <c r="J56" s="44">
        <v>111</v>
      </c>
      <c r="K56" s="43">
        <v>57.831325301204814</v>
      </c>
      <c r="L56" s="43">
        <v>49.75845410628019</v>
      </c>
      <c r="M56" s="43">
        <v>52.068965517241381</v>
      </c>
      <c r="N56" s="43">
        <v>33.734939759036145</v>
      </c>
      <c r="O56" s="43">
        <v>40.096618357487927</v>
      </c>
      <c r="P56" s="43">
        <v>38.275862068965516</v>
      </c>
      <c r="R56" s="34"/>
      <c r="S56" s="34"/>
      <c r="T56" s="62"/>
      <c r="U56" s="62"/>
      <c r="V56" s="62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31"/>
      <c r="AH56" s="11">
        <v>-2</v>
      </c>
      <c r="AI56" s="11">
        <v>-1</v>
      </c>
      <c r="AJ56" s="11">
        <v>-3</v>
      </c>
    </row>
    <row r="57" spans="1:36" s="33" customFormat="1" x14ac:dyDescent="0.2">
      <c r="A57" s="39" t="s">
        <v>92</v>
      </c>
      <c r="B57" s="47">
        <v>47</v>
      </c>
      <c r="C57" s="47">
        <v>90</v>
      </c>
      <c r="D57" s="47">
        <v>137</v>
      </c>
      <c r="E57" s="47">
        <v>21</v>
      </c>
      <c r="F57" s="47">
        <v>35</v>
      </c>
      <c r="G57" s="47">
        <v>56</v>
      </c>
      <c r="H57" s="42">
        <v>22</v>
      </c>
      <c r="I57" s="42">
        <v>39</v>
      </c>
      <c r="J57" s="42">
        <v>61</v>
      </c>
      <c r="K57" s="48">
        <v>44.680851063829785</v>
      </c>
      <c r="L57" s="48">
        <v>38.888888888888893</v>
      </c>
      <c r="M57" s="48">
        <v>40.875912408759127</v>
      </c>
      <c r="N57" s="48">
        <v>46.808510638297875</v>
      </c>
      <c r="O57" s="48">
        <v>43.333333333333336</v>
      </c>
      <c r="P57" s="48">
        <v>44.525547445255476</v>
      </c>
      <c r="R57" s="34"/>
      <c r="S57" s="34"/>
      <c r="T57" s="62"/>
      <c r="U57" s="62"/>
      <c r="V57" s="62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31"/>
      <c r="AH57" s="11">
        <v>-2</v>
      </c>
      <c r="AI57" s="11">
        <v>-3</v>
      </c>
      <c r="AJ57" s="11">
        <v>-5</v>
      </c>
    </row>
    <row r="58" spans="1:36" s="33" customFormat="1" x14ac:dyDescent="0.2">
      <c r="A58" s="39" t="s">
        <v>97</v>
      </c>
      <c r="B58" s="47">
        <v>28</v>
      </c>
      <c r="C58" s="47">
        <v>74</v>
      </c>
      <c r="D58" s="47">
        <v>102</v>
      </c>
      <c r="E58" s="47">
        <v>21</v>
      </c>
      <c r="F58" s="47">
        <v>44</v>
      </c>
      <c r="G58" s="47">
        <v>65</v>
      </c>
      <c r="H58" s="42">
        <v>4</v>
      </c>
      <c r="I58" s="42">
        <v>24</v>
      </c>
      <c r="J58" s="42">
        <v>28</v>
      </c>
      <c r="K58" s="48">
        <v>75</v>
      </c>
      <c r="L58" s="48">
        <v>59.45945945945946</v>
      </c>
      <c r="M58" s="48">
        <v>63.725490196078425</v>
      </c>
      <c r="N58" s="48">
        <v>14.285714285714285</v>
      </c>
      <c r="O58" s="48">
        <v>32.432432432432435</v>
      </c>
      <c r="P58" s="48">
        <v>27.450980392156865</v>
      </c>
      <c r="R58" s="34"/>
      <c r="S58" s="34"/>
      <c r="T58" s="62"/>
      <c r="U58" s="62"/>
      <c r="V58" s="62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31"/>
      <c r="AH58" s="11">
        <v>0</v>
      </c>
      <c r="AI58" s="11">
        <v>0</v>
      </c>
      <c r="AJ58" s="11">
        <v>0</v>
      </c>
    </row>
    <row r="59" spans="1:36" s="33" customFormat="1" x14ac:dyDescent="0.2">
      <c r="A59" s="39" t="s">
        <v>180</v>
      </c>
      <c r="B59" s="47">
        <v>5</v>
      </c>
      <c r="C59" s="47">
        <v>14</v>
      </c>
      <c r="D59" s="47">
        <v>19</v>
      </c>
      <c r="E59" s="47">
        <v>3</v>
      </c>
      <c r="F59" s="47">
        <v>5</v>
      </c>
      <c r="G59" s="47">
        <v>8</v>
      </c>
      <c r="H59" s="42">
        <v>1</v>
      </c>
      <c r="I59" s="42">
        <v>4</v>
      </c>
      <c r="J59" s="42">
        <v>5</v>
      </c>
      <c r="K59" s="48">
        <v>60</v>
      </c>
      <c r="L59" s="48">
        <v>35.714285714285715</v>
      </c>
      <c r="M59" s="48">
        <v>42.105263157894733</v>
      </c>
      <c r="N59" s="48">
        <v>20</v>
      </c>
      <c r="O59" s="48">
        <v>28.571428571428569</v>
      </c>
      <c r="P59" s="48">
        <v>26.315789473684209</v>
      </c>
      <c r="R59" s="34"/>
      <c r="S59" s="34"/>
      <c r="T59" s="62"/>
      <c r="U59" s="62"/>
      <c r="V59" s="62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31"/>
      <c r="AH59" s="11">
        <v>7</v>
      </c>
      <c r="AI59" s="11">
        <v>-2</v>
      </c>
      <c r="AJ59" s="11">
        <v>5</v>
      </c>
    </row>
    <row r="60" spans="1:36" s="33" customFormat="1" x14ac:dyDescent="0.2">
      <c r="A60" s="39" t="s">
        <v>129</v>
      </c>
      <c r="B60" s="47">
        <v>2</v>
      </c>
      <c r="C60" s="47">
        <v>10</v>
      </c>
      <c r="D60" s="47">
        <v>12</v>
      </c>
      <c r="E60" s="47">
        <v>2</v>
      </c>
      <c r="F60" s="47">
        <v>7</v>
      </c>
      <c r="G60" s="47">
        <v>9</v>
      </c>
      <c r="H60" s="42">
        <v>0</v>
      </c>
      <c r="I60" s="42">
        <v>4</v>
      </c>
      <c r="J60" s="42">
        <v>4</v>
      </c>
      <c r="K60" s="48">
        <v>100</v>
      </c>
      <c r="L60" s="48">
        <v>70</v>
      </c>
      <c r="M60" s="48">
        <v>75</v>
      </c>
      <c r="N60" s="48">
        <v>0</v>
      </c>
      <c r="O60" s="48">
        <v>40</v>
      </c>
      <c r="P60" s="48">
        <v>33.333333333333329</v>
      </c>
      <c r="R60" s="34"/>
      <c r="S60" s="34"/>
      <c r="T60" s="62"/>
      <c r="U60" s="62"/>
      <c r="V60" s="62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31"/>
      <c r="AH60" s="11">
        <v>6</v>
      </c>
      <c r="AI60" s="11">
        <v>-2</v>
      </c>
      <c r="AJ60" s="11">
        <v>4</v>
      </c>
    </row>
    <row r="61" spans="1:36" s="33" customFormat="1" x14ac:dyDescent="0.2">
      <c r="A61" s="39" t="s">
        <v>72</v>
      </c>
      <c r="B61" s="47">
        <v>1</v>
      </c>
      <c r="C61" s="47">
        <v>19</v>
      </c>
      <c r="D61" s="47">
        <v>20</v>
      </c>
      <c r="E61" s="47">
        <v>1</v>
      </c>
      <c r="F61" s="47">
        <v>12</v>
      </c>
      <c r="G61" s="47">
        <v>13</v>
      </c>
      <c r="H61" s="42">
        <v>1</v>
      </c>
      <c r="I61" s="42">
        <v>12</v>
      </c>
      <c r="J61" s="42">
        <v>13</v>
      </c>
      <c r="K61" s="48">
        <v>100</v>
      </c>
      <c r="L61" s="48">
        <v>63.157894736842103</v>
      </c>
      <c r="M61" s="48">
        <v>65</v>
      </c>
      <c r="N61" s="48">
        <v>100</v>
      </c>
      <c r="O61" s="48">
        <v>63.157894736842103</v>
      </c>
      <c r="P61" s="48">
        <v>65</v>
      </c>
      <c r="R61" s="34"/>
      <c r="S61" s="34"/>
      <c r="T61" s="62"/>
      <c r="U61" s="62"/>
      <c r="V61" s="62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31"/>
      <c r="AH61" s="11">
        <v>0</v>
      </c>
      <c r="AI61" s="11">
        <v>0</v>
      </c>
      <c r="AJ61" s="11">
        <v>0</v>
      </c>
    </row>
    <row r="62" spans="1:36" s="33" customFormat="1" x14ac:dyDescent="0.2">
      <c r="A62" s="46" t="s">
        <v>68</v>
      </c>
      <c r="B62" s="44">
        <v>34</v>
      </c>
      <c r="C62" s="44">
        <v>83</v>
      </c>
      <c r="D62" s="44">
        <v>117</v>
      </c>
      <c r="E62" s="44">
        <v>4</v>
      </c>
      <c r="F62" s="44">
        <v>27</v>
      </c>
      <c r="G62" s="44">
        <v>31</v>
      </c>
      <c r="H62" s="44">
        <v>11</v>
      </c>
      <c r="I62" s="44">
        <v>25</v>
      </c>
      <c r="J62" s="44">
        <v>36</v>
      </c>
      <c r="K62" s="43">
        <v>11.76470588235294</v>
      </c>
      <c r="L62" s="43">
        <v>32.53012048192771</v>
      </c>
      <c r="M62" s="43">
        <v>26.495726495726498</v>
      </c>
      <c r="N62" s="43">
        <v>32.352941176470587</v>
      </c>
      <c r="O62" s="43">
        <v>30.120481927710845</v>
      </c>
      <c r="P62" s="43">
        <v>30.76923076923077</v>
      </c>
      <c r="R62" s="34"/>
      <c r="S62" s="34"/>
      <c r="T62" s="62"/>
      <c r="U62" s="62"/>
      <c r="V62" s="62"/>
      <c r="W62" s="6" t="e">
        <v>#REF!</v>
      </c>
      <c r="X62" s="6" t="e">
        <v>#REF!</v>
      </c>
      <c r="Y62" s="6" t="e">
        <v>#REF!</v>
      </c>
      <c r="Z62" s="6" t="e">
        <v>#REF!</v>
      </c>
      <c r="AA62" s="6" t="e">
        <v>#REF!</v>
      </c>
      <c r="AB62" s="6" t="e">
        <v>#REF!</v>
      </c>
      <c r="AC62" s="6" t="e">
        <v>#REF!</v>
      </c>
      <c r="AD62" s="6" t="e">
        <v>#REF!</v>
      </c>
      <c r="AE62" s="6" t="e">
        <v>#REF!</v>
      </c>
      <c r="AF62" s="6">
        <v>1</v>
      </c>
      <c r="AG62" s="38" t="s">
        <v>68</v>
      </c>
    </row>
    <row r="63" spans="1:36" s="33" customFormat="1" x14ac:dyDescent="0.2">
      <c r="A63" s="77" t="s">
        <v>152</v>
      </c>
      <c r="B63" s="47">
        <v>21</v>
      </c>
      <c r="C63" s="47">
        <v>61</v>
      </c>
      <c r="D63" s="47">
        <v>82</v>
      </c>
      <c r="E63" s="47">
        <v>3</v>
      </c>
      <c r="F63" s="47">
        <v>19</v>
      </c>
      <c r="G63" s="47">
        <v>22</v>
      </c>
      <c r="H63" s="42">
        <v>9</v>
      </c>
      <c r="I63" s="42">
        <v>17</v>
      </c>
      <c r="J63" s="42">
        <v>26</v>
      </c>
      <c r="K63" s="48">
        <v>14.285714285714285</v>
      </c>
      <c r="L63" s="48">
        <v>31.147540983606557</v>
      </c>
      <c r="M63" s="48">
        <v>26.829268292682929</v>
      </c>
      <c r="N63" s="48">
        <v>42.857142857142854</v>
      </c>
      <c r="O63" s="48">
        <v>27.868852459016392</v>
      </c>
      <c r="P63" s="48">
        <v>31.707317073170731</v>
      </c>
      <c r="R63" s="34"/>
      <c r="S63" s="34"/>
      <c r="T63" s="62"/>
      <c r="U63" s="62"/>
      <c r="V63" s="62"/>
      <c r="W63" s="6" t="e">
        <v>#REF!</v>
      </c>
      <c r="X63" s="6" t="e">
        <v>#REF!</v>
      </c>
      <c r="Y63" s="6" t="e">
        <v>#REF!</v>
      </c>
      <c r="Z63" s="6" t="e">
        <v>#REF!</v>
      </c>
      <c r="AA63" s="6" t="e">
        <v>#REF!</v>
      </c>
      <c r="AB63" s="6" t="e">
        <v>#REF!</v>
      </c>
      <c r="AC63" s="6" t="e">
        <v>#REF!</v>
      </c>
      <c r="AD63" s="6" t="e">
        <v>#REF!</v>
      </c>
      <c r="AE63" s="6" t="e">
        <v>#REF!</v>
      </c>
      <c r="AF63" s="6">
        <v>1</v>
      </c>
      <c r="AG63" s="31" t="s">
        <v>152</v>
      </c>
    </row>
    <row r="64" spans="1:36" s="33" customFormat="1" x14ac:dyDescent="0.2">
      <c r="A64" s="77" t="s">
        <v>90</v>
      </c>
      <c r="B64" s="47">
        <v>9</v>
      </c>
      <c r="C64" s="47">
        <v>11</v>
      </c>
      <c r="D64" s="47">
        <v>20</v>
      </c>
      <c r="E64" s="47">
        <v>1</v>
      </c>
      <c r="F64" s="47">
        <v>1</v>
      </c>
      <c r="G64" s="47">
        <v>2</v>
      </c>
      <c r="H64" s="42">
        <v>2</v>
      </c>
      <c r="I64" s="42">
        <v>1</v>
      </c>
      <c r="J64" s="42">
        <v>3</v>
      </c>
      <c r="K64" s="48">
        <v>11.111111111111111</v>
      </c>
      <c r="L64" s="48">
        <v>9.0909090909090917</v>
      </c>
      <c r="M64" s="48">
        <v>10</v>
      </c>
      <c r="N64" s="48">
        <v>22.222222222222221</v>
      </c>
      <c r="O64" s="48">
        <v>9.0909090909090917</v>
      </c>
      <c r="P64" s="48">
        <v>15</v>
      </c>
      <c r="R64" s="34"/>
      <c r="S64" s="34"/>
      <c r="T64" s="62"/>
      <c r="U64" s="62"/>
      <c r="V64" s="62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31"/>
      <c r="AH64" s="11"/>
      <c r="AI64" s="11"/>
      <c r="AJ64" s="11"/>
    </row>
    <row r="65" spans="1:36" s="33" customFormat="1" x14ac:dyDescent="0.2">
      <c r="A65" s="77" t="s">
        <v>72</v>
      </c>
      <c r="B65" s="47">
        <v>4</v>
      </c>
      <c r="C65" s="47">
        <v>11</v>
      </c>
      <c r="D65" s="47">
        <v>15</v>
      </c>
      <c r="E65" s="47"/>
      <c r="F65" s="47">
        <v>7</v>
      </c>
      <c r="G65" s="47">
        <v>7</v>
      </c>
      <c r="H65" s="47"/>
      <c r="I65" s="47">
        <v>7</v>
      </c>
      <c r="J65" s="47">
        <v>7</v>
      </c>
      <c r="K65" s="48">
        <v>0</v>
      </c>
      <c r="L65" s="48">
        <v>63.636363636363633</v>
      </c>
      <c r="M65" s="48">
        <v>46.666666666666664</v>
      </c>
      <c r="N65" s="48">
        <v>0</v>
      </c>
      <c r="O65" s="48">
        <v>63.636363636363633</v>
      </c>
      <c r="P65" s="48">
        <v>46.666666666666664</v>
      </c>
      <c r="R65" s="34"/>
      <c r="S65" s="34"/>
      <c r="T65" s="62"/>
      <c r="U65" s="62"/>
      <c r="V65" s="62"/>
      <c r="W65" s="6" t="e">
        <v>#REF!</v>
      </c>
      <c r="X65" s="6" t="e">
        <v>#REF!</v>
      </c>
      <c r="Y65" s="6" t="e">
        <v>#REF!</v>
      </c>
      <c r="Z65" s="6" t="e">
        <v>#REF!</v>
      </c>
      <c r="AA65" s="6" t="e">
        <v>#REF!</v>
      </c>
      <c r="AB65" s="6" t="e">
        <v>#REF!</v>
      </c>
      <c r="AC65" s="6" t="e">
        <v>#REF!</v>
      </c>
      <c r="AD65" s="6" t="e">
        <v>#REF!</v>
      </c>
      <c r="AE65" s="6" t="e">
        <v>#REF!</v>
      </c>
      <c r="AF65" s="6">
        <v>0</v>
      </c>
      <c r="AG65" s="31" t="s">
        <v>90</v>
      </c>
      <c r="AH65" s="11">
        <v>2</v>
      </c>
      <c r="AI65" s="11">
        <v>5</v>
      </c>
      <c r="AJ65" s="11">
        <v>7</v>
      </c>
    </row>
    <row r="66" spans="1:36" s="33" customFormat="1" x14ac:dyDescent="0.2">
      <c r="A66" s="46" t="s">
        <v>149</v>
      </c>
      <c r="B66" s="44">
        <v>42</v>
      </c>
      <c r="C66" s="44">
        <v>30</v>
      </c>
      <c r="D66" s="44">
        <v>72</v>
      </c>
      <c r="E66" s="44">
        <v>15</v>
      </c>
      <c r="F66" s="44">
        <v>10</v>
      </c>
      <c r="G66" s="44">
        <v>25</v>
      </c>
      <c r="H66" s="44">
        <v>17</v>
      </c>
      <c r="I66" s="44">
        <v>15</v>
      </c>
      <c r="J66" s="44">
        <v>32</v>
      </c>
      <c r="K66" s="43">
        <v>35.714285714285715</v>
      </c>
      <c r="L66" s="43">
        <v>33.333333333333329</v>
      </c>
      <c r="M66" s="43">
        <v>34.722222222222221</v>
      </c>
      <c r="N66" s="43">
        <v>40.476190476190474</v>
      </c>
      <c r="O66" s="43">
        <v>50</v>
      </c>
      <c r="P66" s="43">
        <v>44.444444444444443</v>
      </c>
      <c r="R66" s="34"/>
      <c r="S66" s="34"/>
      <c r="T66" s="62"/>
      <c r="U66" s="62"/>
      <c r="V66" s="62"/>
      <c r="W66" s="6" t="e">
        <v>#REF!</v>
      </c>
      <c r="X66" s="6" t="e">
        <v>#REF!</v>
      </c>
      <c r="Y66" s="6" t="e">
        <v>#REF!</v>
      </c>
      <c r="Z66" s="6" t="e">
        <v>#REF!</v>
      </c>
      <c r="AA66" s="6" t="e">
        <v>#REF!</v>
      </c>
      <c r="AB66" s="6" t="e">
        <v>#REF!</v>
      </c>
      <c r="AC66" s="6" t="e">
        <v>#REF!</v>
      </c>
      <c r="AD66" s="6" t="e">
        <v>#REF!</v>
      </c>
      <c r="AE66" s="6" t="e">
        <v>#REF!</v>
      </c>
      <c r="AF66" s="6">
        <v>1</v>
      </c>
      <c r="AG66" s="37" t="s">
        <v>149</v>
      </c>
      <c r="AH66" s="11">
        <v>1</v>
      </c>
      <c r="AI66" s="11">
        <v>4</v>
      </c>
      <c r="AJ66" s="11">
        <v>5</v>
      </c>
    </row>
    <row r="67" spans="1:36" s="33" customFormat="1" x14ac:dyDescent="0.2">
      <c r="A67" s="63" t="s">
        <v>143</v>
      </c>
      <c r="B67" s="42">
        <v>35</v>
      </c>
      <c r="C67" s="42">
        <v>20</v>
      </c>
      <c r="D67" s="42">
        <v>55</v>
      </c>
      <c r="E67" s="42">
        <v>12</v>
      </c>
      <c r="F67" s="42">
        <v>7</v>
      </c>
      <c r="G67" s="42">
        <v>19</v>
      </c>
      <c r="H67" s="42">
        <v>13</v>
      </c>
      <c r="I67" s="42">
        <v>11</v>
      </c>
      <c r="J67" s="42">
        <v>24</v>
      </c>
      <c r="K67" s="45">
        <v>34.285714285714285</v>
      </c>
      <c r="L67" s="45">
        <v>35</v>
      </c>
      <c r="M67" s="45">
        <v>34.545454545454547</v>
      </c>
      <c r="N67" s="45">
        <v>37.142857142857146</v>
      </c>
      <c r="O67" s="45">
        <v>55.000000000000007</v>
      </c>
      <c r="P67" s="45">
        <v>43.636363636363633</v>
      </c>
      <c r="R67" s="34">
        <v>-5</v>
      </c>
      <c r="S67" s="34"/>
      <c r="T67" s="6"/>
      <c r="U67" s="6"/>
      <c r="V67" s="6"/>
      <c r="W67" s="6" t="e">
        <v>#REF!</v>
      </c>
      <c r="X67" s="6" t="e">
        <v>#REF!</v>
      </c>
      <c r="Y67" s="6" t="e">
        <v>#REF!</v>
      </c>
      <c r="Z67" s="6" t="e">
        <v>#REF!</v>
      </c>
      <c r="AA67" s="6" t="e">
        <v>#REF!</v>
      </c>
      <c r="AB67" s="6" t="e">
        <v>#REF!</v>
      </c>
      <c r="AC67" s="6" t="e">
        <v>#REF!</v>
      </c>
      <c r="AD67" s="6" t="e">
        <v>#REF!</v>
      </c>
      <c r="AE67" s="6" t="e">
        <v>#REF!</v>
      </c>
      <c r="AF67" s="6">
        <v>0</v>
      </c>
      <c r="AG67" s="64" t="s">
        <v>73</v>
      </c>
      <c r="AH67" s="11">
        <v>1</v>
      </c>
      <c r="AI67" s="11">
        <v>1</v>
      </c>
      <c r="AJ67" s="11">
        <v>2</v>
      </c>
    </row>
    <row r="68" spans="1:36" s="33" customFormat="1" x14ac:dyDescent="0.2">
      <c r="A68" s="63" t="s">
        <v>90</v>
      </c>
      <c r="B68" s="42">
        <v>7</v>
      </c>
      <c r="C68" s="42">
        <v>10</v>
      </c>
      <c r="D68" s="42">
        <v>17</v>
      </c>
      <c r="E68" s="42">
        <v>3</v>
      </c>
      <c r="F68" s="42">
        <v>3</v>
      </c>
      <c r="G68" s="42">
        <v>6</v>
      </c>
      <c r="H68" s="42">
        <v>4</v>
      </c>
      <c r="I68" s="42">
        <v>4</v>
      </c>
      <c r="J68" s="42">
        <v>8</v>
      </c>
      <c r="K68" s="45">
        <v>42.857142857142854</v>
      </c>
      <c r="L68" s="45">
        <v>30</v>
      </c>
      <c r="M68" s="45">
        <v>35.294117647058826</v>
      </c>
      <c r="N68" s="45">
        <v>57.142857142857139</v>
      </c>
      <c r="O68" s="45">
        <v>40</v>
      </c>
      <c r="P68" s="45">
        <v>47.058823529411761</v>
      </c>
      <c r="R68" s="34">
        <v>-2</v>
      </c>
      <c r="S68" s="34"/>
      <c r="T68" s="6"/>
      <c r="U68" s="6"/>
      <c r="V68" s="6"/>
      <c r="W68" s="6" t="e">
        <v>#REF!</v>
      </c>
      <c r="X68" s="6" t="e">
        <v>#REF!</v>
      </c>
      <c r="Y68" s="6" t="e">
        <v>#REF!</v>
      </c>
      <c r="Z68" s="6" t="e">
        <v>#REF!</v>
      </c>
      <c r="AA68" s="6" t="e">
        <v>#REF!</v>
      </c>
      <c r="AB68" s="6" t="e">
        <v>#REF!</v>
      </c>
      <c r="AC68" s="6" t="e">
        <v>#REF!</v>
      </c>
      <c r="AD68" s="6" t="e">
        <v>#REF!</v>
      </c>
      <c r="AE68" s="6" t="e">
        <v>#REF!</v>
      </c>
      <c r="AF68" s="6">
        <v>1</v>
      </c>
      <c r="AG68" s="64" t="s">
        <v>90</v>
      </c>
      <c r="AH68" s="11">
        <v>1</v>
      </c>
      <c r="AI68" s="11">
        <v>3</v>
      </c>
      <c r="AJ68" s="11">
        <v>4</v>
      </c>
    </row>
    <row r="69" spans="1:36" s="33" customFormat="1" x14ac:dyDescent="0.2">
      <c r="A69" s="46" t="s">
        <v>54</v>
      </c>
      <c r="B69" s="44">
        <v>4</v>
      </c>
      <c r="C69" s="44">
        <v>12</v>
      </c>
      <c r="D69" s="44">
        <v>16</v>
      </c>
      <c r="E69" s="44">
        <v>3</v>
      </c>
      <c r="F69" s="44">
        <v>6</v>
      </c>
      <c r="G69" s="44">
        <v>9</v>
      </c>
      <c r="H69" s="44">
        <v>4</v>
      </c>
      <c r="I69" s="44">
        <v>9</v>
      </c>
      <c r="J69" s="44">
        <v>13</v>
      </c>
      <c r="K69" s="43">
        <v>75</v>
      </c>
      <c r="L69" s="43">
        <v>50</v>
      </c>
      <c r="M69" s="43">
        <v>56.25</v>
      </c>
      <c r="N69" s="43">
        <v>100</v>
      </c>
      <c r="O69" s="43">
        <v>75</v>
      </c>
      <c r="P69" s="43">
        <v>81.25</v>
      </c>
      <c r="R69" s="34">
        <v>-4</v>
      </c>
      <c r="S69" s="34"/>
      <c r="T69" s="62"/>
      <c r="U69" s="62"/>
      <c r="V69" s="62"/>
      <c r="W69" s="6" t="e">
        <v>#REF!</v>
      </c>
      <c r="X69" s="6" t="e">
        <v>#REF!</v>
      </c>
      <c r="Y69" s="6" t="e">
        <v>#REF!</v>
      </c>
      <c r="Z69" s="6" t="e">
        <v>#REF!</v>
      </c>
      <c r="AA69" s="6" t="e">
        <v>#REF!</v>
      </c>
      <c r="AB69" s="6" t="e">
        <v>#REF!</v>
      </c>
      <c r="AC69" s="6" t="e">
        <v>#REF!</v>
      </c>
      <c r="AD69" s="6" t="e">
        <v>#REF!</v>
      </c>
      <c r="AE69" s="6" t="e">
        <v>#REF!</v>
      </c>
      <c r="AF69" s="6">
        <v>1</v>
      </c>
      <c r="AG69" s="38" t="s">
        <v>54</v>
      </c>
      <c r="AH69" s="11" t="e">
        <v>#REF!</v>
      </c>
      <c r="AI69" s="11" t="e">
        <v>#REF!</v>
      </c>
      <c r="AJ69" s="11" t="e">
        <v>#REF!</v>
      </c>
    </row>
    <row r="70" spans="1:36" s="33" customFormat="1" x14ac:dyDescent="0.2">
      <c r="A70" s="77" t="s">
        <v>72</v>
      </c>
      <c r="B70" s="47">
        <v>2</v>
      </c>
      <c r="C70" s="47">
        <v>5</v>
      </c>
      <c r="D70" s="47">
        <v>7</v>
      </c>
      <c r="E70" s="47">
        <v>2</v>
      </c>
      <c r="F70" s="47">
        <v>3</v>
      </c>
      <c r="G70" s="47">
        <v>5</v>
      </c>
      <c r="H70" s="47">
        <v>2</v>
      </c>
      <c r="I70" s="47">
        <v>3</v>
      </c>
      <c r="J70" s="47">
        <v>5</v>
      </c>
      <c r="K70" s="48">
        <v>100</v>
      </c>
      <c r="L70" s="48">
        <v>60</v>
      </c>
      <c r="M70" s="48">
        <v>71.428571428571431</v>
      </c>
      <c r="N70" s="48">
        <v>100</v>
      </c>
      <c r="O70" s="48">
        <v>60</v>
      </c>
      <c r="P70" s="48">
        <v>71.428571428571431</v>
      </c>
      <c r="R70" s="34">
        <v>0</v>
      </c>
      <c r="S70" s="34"/>
      <c r="T70" s="62"/>
      <c r="U70" s="62"/>
      <c r="V70" s="62"/>
      <c r="W70" s="6" t="e">
        <v>#REF!</v>
      </c>
      <c r="X70" s="6" t="e">
        <v>#REF!</v>
      </c>
      <c r="Y70" s="6" t="e">
        <v>#REF!</v>
      </c>
      <c r="Z70" s="6" t="e">
        <v>#REF!</v>
      </c>
      <c r="AA70" s="6" t="e">
        <v>#REF!</v>
      </c>
      <c r="AB70" s="6" t="e">
        <v>#REF!</v>
      </c>
      <c r="AC70" s="6" t="e">
        <v>#REF!</v>
      </c>
      <c r="AD70" s="6" t="e">
        <v>#REF!</v>
      </c>
      <c r="AE70" s="6" t="e">
        <v>#REF!</v>
      </c>
      <c r="AF70" s="6">
        <v>1</v>
      </c>
      <c r="AG70" s="31" t="s">
        <v>72</v>
      </c>
      <c r="AH70" s="11">
        <v>1</v>
      </c>
      <c r="AI70" s="11">
        <v>3</v>
      </c>
      <c r="AJ70" s="11">
        <v>4</v>
      </c>
    </row>
    <row r="71" spans="1:36" s="33" customFormat="1" ht="12" customHeight="1" x14ac:dyDescent="0.2">
      <c r="A71" s="55" t="s">
        <v>102</v>
      </c>
      <c r="B71" s="50">
        <v>2</v>
      </c>
      <c r="C71" s="50">
        <v>7</v>
      </c>
      <c r="D71" s="50">
        <v>9</v>
      </c>
      <c r="E71" s="50">
        <v>1</v>
      </c>
      <c r="F71" s="50">
        <v>3</v>
      </c>
      <c r="G71" s="50">
        <v>4</v>
      </c>
      <c r="H71" s="50">
        <v>2</v>
      </c>
      <c r="I71" s="50">
        <v>6</v>
      </c>
      <c r="J71" s="50">
        <v>8</v>
      </c>
      <c r="K71" s="56">
        <v>50</v>
      </c>
      <c r="L71" s="56">
        <v>42.857142857142854</v>
      </c>
      <c r="M71" s="56">
        <v>44.444444444444443</v>
      </c>
      <c r="N71" s="56">
        <v>100</v>
      </c>
      <c r="O71" s="56">
        <v>85.714285714285708</v>
      </c>
      <c r="P71" s="56">
        <v>88.888888888888886</v>
      </c>
      <c r="R71" s="34" t="e">
        <v>#REF!</v>
      </c>
      <c r="S71" s="34"/>
      <c r="T71" s="62"/>
      <c r="U71" s="62"/>
      <c r="V71" s="62"/>
      <c r="W71" s="6" t="e">
        <v>#REF!</v>
      </c>
      <c r="X71" s="6" t="e">
        <v>#REF!</v>
      </c>
      <c r="Y71" s="6" t="e">
        <v>#REF!</v>
      </c>
      <c r="Z71" s="6" t="e">
        <v>#REF!</v>
      </c>
      <c r="AA71" s="6" t="e">
        <v>#REF!</v>
      </c>
      <c r="AB71" s="6" t="e">
        <v>#REF!</v>
      </c>
      <c r="AC71" s="6" t="e">
        <v>#REF!</v>
      </c>
      <c r="AD71" s="6" t="e">
        <v>#REF!</v>
      </c>
      <c r="AE71" s="6" t="e">
        <v>#REF!</v>
      </c>
      <c r="AF71" s="6">
        <v>1</v>
      </c>
      <c r="AG71" s="31" t="s">
        <v>102</v>
      </c>
      <c r="AH71" s="11">
        <v>25</v>
      </c>
      <c r="AI71" s="11">
        <v>12</v>
      </c>
      <c r="AJ71" s="11">
        <v>37</v>
      </c>
    </row>
    <row r="72" spans="1:36" s="33" customFormat="1" x14ac:dyDescent="0.2">
      <c r="A72" s="57" t="s">
        <v>41</v>
      </c>
      <c r="B72" s="52">
        <v>865</v>
      </c>
      <c r="C72" s="52">
        <v>1262</v>
      </c>
      <c r="D72" s="52">
        <v>2127</v>
      </c>
      <c r="E72" s="52">
        <v>372</v>
      </c>
      <c r="F72" s="52">
        <v>712</v>
      </c>
      <c r="G72" s="52">
        <v>1084</v>
      </c>
      <c r="H72" s="52">
        <v>397</v>
      </c>
      <c r="I72" s="52">
        <v>724</v>
      </c>
      <c r="J72" s="52">
        <v>1121</v>
      </c>
      <c r="K72" s="53">
        <v>43.005780346820814</v>
      </c>
      <c r="L72" s="53">
        <v>56.418383518225035</v>
      </c>
      <c r="M72" s="53">
        <v>50.963798777621058</v>
      </c>
      <c r="N72" s="53">
        <v>45.895953757225435</v>
      </c>
      <c r="O72" s="53">
        <v>57.369255150554679</v>
      </c>
      <c r="P72" s="58">
        <v>52.703338034790782</v>
      </c>
      <c r="T72" s="62"/>
      <c r="U72" s="62"/>
      <c r="V72" s="62"/>
      <c r="W72" s="6" t="e">
        <v>#REF!</v>
      </c>
      <c r="X72" s="6" t="e">
        <v>#REF!</v>
      </c>
      <c r="Y72" s="6" t="e">
        <v>#REF!</v>
      </c>
      <c r="Z72" s="6" t="e">
        <v>#REF!</v>
      </c>
      <c r="AA72" s="6" t="e">
        <v>#REF!</v>
      </c>
      <c r="AB72" s="6" t="e">
        <v>#REF!</v>
      </c>
      <c r="AC72" s="6" t="e">
        <v>#REF!</v>
      </c>
      <c r="AD72" s="6" t="e">
        <v>#REF!</v>
      </c>
      <c r="AE72" s="6" t="e">
        <v>#REF!</v>
      </c>
      <c r="AF72" s="6"/>
      <c r="AH72" s="11">
        <v>0</v>
      </c>
      <c r="AI72" s="11">
        <v>0</v>
      </c>
      <c r="AJ72" s="11">
        <v>0</v>
      </c>
    </row>
    <row r="73" spans="1:36" s="33" customFormat="1" x14ac:dyDescent="0.2">
      <c r="A73" s="65"/>
      <c r="B73" s="66"/>
      <c r="C73" s="66"/>
      <c r="D73" s="66"/>
      <c r="E73" s="66"/>
      <c r="F73" s="66"/>
      <c r="G73" s="66"/>
      <c r="H73" s="66"/>
      <c r="I73" s="66"/>
      <c r="J73" s="66"/>
      <c r="K73" s="67"/>
      <c r="L73" s="67"/>
      <c r="M73" s="67"/>
      <c r="N73" s="67"/>
      <c r="O73" s="67"/>
      <c r="P73" s="67"/>
      <c r="AF73" s="6"/>
      <c r="AH73" s="11"/>
      <c r="AI73" s="11"/>
      <c r="AJ73" s="11"/>
    </row>
    <row r="74" spans="1:36" s="33" customFormat="1" x14ac:dyDescent="0.2">
      <c r="A74" s="68" t="s">
        <v>184</v>
      </c>
      <c r="B74" s="2"/>
      <c r="C74" s="2"/>
      <c r="D74" s="2"/>
      <c r="E74" s="2"/>
      <c r="F74" s="2"/>
      <c r="G74" s="2"/>
      <c r="H74" s="2"/>
      <c r="I74" s="2"/>
      <c r="J74" s="2"/>
      <c r="K74" s="1"/>
      <c r="L74" s="1"/>
      <c r="M74" s="1"/>
      <c r="N74" s="1"/>
      <c r="O74" s="1"/>
      <c r="P74" s="1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H74" s="11"/>
      <c r="AI74" s="11"/>
      <c r="AJ74" s="11"/>
    </row>
    <row r="75" spans="1:36" s="33" customFormat="1" x14ac:dyDescent="0.2">
      <c r="A75" s="4" t="s">
        <v>185</v>
      </c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H75" s="11"/>
      <c r="AI75" s="11"/>
      <c r="AJ75" s="11"/>
    </row>
    <row r="76" spans="1:36" s="33" customFormat="1" ht="12" customHeight="1" x14ac:dyDescent="0.2">
      <c r="A76" s="4" t="s">
        <v>191</v>
      </c>
      <c r="B76" s="54"/>
      <c r="C76" s="54"/>
      <c r="D76" s="54"/>
      <c r="E76" s="54"/>
      <c r="F76" s="54"/>
      <c r="G76" s="54"/>
      <c r="H76" s="54"/>
      <c r="I76" s="54"/>
      <c r="J76" s="54"/>
      <c r="K76" s="72"/>
      <c r="L76" s="72"/>
      <c r="M76" s="72"/>
      <c r="N76" s="54"/>
      <c r="O76" s="54"/>
      <c r="P76" s="54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H76" s="11"/>
      <c r="AI76" s="11"/>
      <c r="AJ76" s="11"/>
    </row>
    <row r="77" spans="1:36" s="33" customFormat="1" x14ac:dyDescent="0.2">
      <c r="A77" s="6" t="s">
        <v>192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H77" s="11"/>
      <c r="AI77" s="11"/>
      <c r="AJ77" s="11"/>
    </row>
    <row r="78" spans="1:36" s="33" customFormat="1" x14ac:dyDescent="0.2">
      <c r="A78" s="6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H78" s="11"/>
      <c r="AI78" s="11"/>
      <c r="AJ78" s="11"/>
    </row>
    <row r="79" spans="1:36" s="33" customFormat="1" x14ac:dyDescent="0.2">
      <c r="A79" s="70" t="s">
        <v>46</v>
      </c>
      <c r="B79" s="6"/>
      <c r="C79" s="6"/>
      <c r="D79" s="6"/>
      <c r="E79" s="10"/>
      <c r="F79" s="10"/>
      <c r="G79" s="6"/>
      <c r="H79" s="6"/>
      <c r="I79" s="6"/>
      <c r="J79" s="69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H79" s="11"/>
      <c r="AI79" s="11"/>
      <c r="AJ79" s="11"/>
    </row>
    <row r="80" spans="1:36" s="33" customFormat="1" x14ac:dyDescent="0.2">
      <c r="A80" s="71"/>
      <c r="B80" s="6"/>
      <c r="C80" s="6"/>
      <c r="D80" s="6"/>
      <c r="E80" s="10"/>
      <c r="F80" s="10"/>
      <c r="G80" s="6"/>
      <c r="H80" s="6"/>
      <c r="I80" s="6"/>
      <c r="J80" s="69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H80" s="11"/>
      <c r="AI80" s="11"/>
      <c r="AJ80" s="11"/>
    </row>
    <row r="81" spans="1:36" s="33" customFormat="1" x14ac:dyDescent="0.2">
      <c r="A81" s="71"/>
      <c r="B81" s="6"/>
      <c r="C81" s="6"/>
      <c r="D81" s="6"/>
      <c r="E81" s="10"/>
      <c r="F81" s="10"/>
      <c r="G81" s="6"/>
      <c r="H81" s="6"/>
      <c r="I81" s="6"/>
      <c r="J81" s="69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H81" s="11"/>
      <c r="AI81" s="11"/>
      <c r="AJ81" s="11"/>
    </row>
    <row r="82" spans="1:36" s="33" customFormat="1" x14ac:dyDescent="0.2">
      <c r="A82" s="71"/>
      <c r="B82" s="6"/>
      <c r="C82" s="6"/>
      <c r="D82" s="6"/>
      <c r="E82" s="10"/>
      <c r="F82" s="10"/>
      <c r="G82" s="6"/>
      <c r="H82" s="6"/>
      <c r="I82" s="6"/>
      <c r="J82" s="69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H82" s="11"/>
      <c r="AI82" s="11"/>
      <c r="AJ82" s="11"/>
    </row>
    <row r="83" spans="1:36" s="33" customFormat="1" x14ac:dyDescent="0.2">
      <c r="A83" s="71"/>
      <c r="B83" s="6"/>
      <c r="C83" s="6"/>
      <c r="D83" s="6"/>
      <c r="E83" s="10"/>
      <c r="F83" s="10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H83" s="11"/>
      <c r="AI83" s="11"/>
      <c r="AJ83" s="11"/>
    </row>
    <row r="84" spans="1:36" s="33" customFormat="1" x14ac:dyDescent="0.2">
      <c r="A84" s="71"/>
      <c r="B84" s="6"/>
      <c r="C84" s="6"/>
      <c r="D84" s="6"/>
      <c r="E84" s="10"/>
      <c r="F84" s="10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H84" s="11"/>
      <c r="AI84" s="11"/>
      <c r="AJ84" s="11"/>
    </row>
    <row r="85" spans="1:36" s="33" customFormat="1" x14ac:dyDescent="0.2">
      <c r="A85" s="71"/>
      <c r="B85" s="6"/>
      <c r="C85" s="6"/>
      <c r="D85" s="6"/>
      <c r="E85" s="10"/>
      <c r="F85" s="10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H85" s="11"/>
      <c r="AI85" s="11"/>
      <c r="AJ85" s="11"/>
    </row>
    <row r="86" spans="1:36" s="33" customFormat="1" x14ac:dyDescent="0.2">
      <c r="A86" s="71"/>
      <c r="B86" s="6"/>
      <c r="C86" s="6"/>
      <c r="D86" s="6"/>
      <c r="E86" s="10"/>
      <c r="F86" s="10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H86" s="11"/>
      <c r="AI86" s="11"/>
      <c r="AJ86" s="11"/>
    </row>
    <row r="87" spans="1:36" s="33" customFormat="1" x14ac:dyDescent="0.2">
      <c r="A87" s="59"/>
      <c r="B87" s="6"/>
      <c r="C87" s="6"/>
      <c r="D87" s="6"/>
      <c r="E87" s="10"/>
      <c r="F87" s="10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H87" s="11"/>
      <c r="AI87" s="11"/>
      <c r="AJ87" s="11"/>
    </row>
    <row r="88" spans="1:36" s="33" customFormat="1" x14ac:dyDescent="0.2">
      <c r="A88" s="6" t="s">
        <v>186</v>
      </c>
      <c r="B88" s="6"/>
      <c r="C88" s="6"/>
      <c r="D88" s="6"/>
      <c r="E88" s="10"/>
      <c r="F88" s="10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H88" s="11"/>
      <c r="AI88" s="11"/>
      <c r="AJ88" s="11"/>
    </row>
    <row r="89" spans="1:36" s="33" customFormat="1" x14ac:dyDescent="0.2">
      <c r="A89" s="59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H89" s="11"/>
      <c r="AI89" s="11"/>
      <c r="AJ89" s="11"/>
    </row>
    <row r="90" spans="1:36" s="33" customFormat="1" x14ac:dyDescent="0.2">
      <c r="A90" s="59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H90" s="11"/>
      <c r="AI90" s="11"/>
      <c r="AJ90" s="11"/>
    </row>
    <row r="91" spans="1:36" s="33" customFormat="1" x14ac:dyDescent="0.2">
      <c r="A91" s="59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H91" s="11"/>
      <c r="AI91" s="11"/>
      <c r="AJ91" s="11"/>
    </row>
    <row r="92" spans="1:36" s="33" customFormat="1" x14ac:dyDescent="0.2">
      <c r="A92" s="59"/>
      <c r="B92" s="6"/>
      <c r="C92" s="6"/>
      <c r="D92" s="6"/>
      <c r="E92" s="10"/>
      <c r="F92" s="10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H92" s="11"/>
      <c r="AI92" s="11"/>
      <c r="AJ92" s="11"/>
    </row>
    <row r="93" spans="1:36" s="33" customFormat="1" x14ac:dyDescent="0.2">
      <c r="A93" s="59"/>
      <c r="B93" s="6"/>
      <c r="C93" s="6"/>
      <c r="D93" s="6"/>
      <c r="E93" s="10"/>
      <c r="F93" s="10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H93" s="11"/>
      <c r="AI93" s="11"/>
      <c r="AJ93" s="11"/>
    </row>
    <row r="94" spans="1:36" s="33" customFormat="1" x14ac:dyDescent="0.2">
      <c r="A94" s="59"/>
      <c r="B94" s="6"/>
      <c r="C94" s="6"/>
      <c r="D94" s="6"/>
      <c r="E94" s="10"/>
      <c r="F94" s="10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H94" s="11"/>
      <c r="AI94" s="11"/>
      <c r="AJ94" s="11"/>
    </row>
    <row r="95" spans="1:36" s="33" customFormat="1" x14ac:dyDescent="0.2">
      <c r="A95" s="59"/>
      <c r="B95" s="6"/>
      <c r="C95" s="6"/>
      <c r="D95" s="6"/>
      <c r="E95" s="10"/>
      <c r="F95" s="10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H95" s="11"/>
      <c r="AI95" s="11"/>
      <c r="AJ95" s="11"/>
    </row>
    <row r="96" spans="1:36" s="33" customFormat="1" x14ac:dyDescent="0.2">
      <c r="A96" s="59"/>
      <c r="B96" s="6"/>
      <c r="C96" s="6"/>
      <c r="D96" s="6"/>
      <c r="E96" s="10"/>
      <c r="F96" s="10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H96" s="11"/>
      <c r="AI96" s="11"/>
      <c r="AJ96" s="11"/>
    </row>
    <row r="97" spans="1:36" s="33" customFormat="1" x14ac:dyDescent="0.2">
      <c r="A97" s="61"/>
      <c r="E97" s="10"/>
      <c r="F97" s="10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H97" s="11"/>
      <c r="AI97" s="11"/>
      <c r="AJ97" s="11"/>
    </row>
    <row r="98" spans="1:36" s="33" customFormat="1" x14ac:dyDescent="0.2">
      <c r="A98" s="59"/>
      <c r="B98" s="6"/>
      <c r="C98" s="6"/>
      <c r="D98" s="6"/>
      <c r="E98" s="10"/>
      <c r="F98" s="10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H98" s="11"/>
      <c r="AI98" s="11"/>
      <c r="AJ98" s="11"/>
    </row>
    <row r="99" spans="1:36" x14ac:dyDescent="0.2">
      <c r="A99" s="59"/>
      <c r="B99" s="6"/>
      <c r="C99" s="6"/>
      <c r="D99" s="6"/>
      <c r="E99" s="10"/>
      <c r="F99" s="10"/>
      <c r="G99" s="6"/>
      <c r="H99" s="6"/>
      <c r="I99" s="6"/>
      <c r="J99" s="6"/>
      <c r="K99" s="6"/>
      <c r="L99" s="6"/>
      <c r="M99" s="6"/>
      <c r="N99" s="6"/>
      <c r="O99" s="6"/>
      <c r="P99" s="6"/>
      <c r="AH99" s="11"/>
      <c r="AI99" s="11"/>
      <c r="AJ99" s="11"/>
    </row>
    <row r="100" spans="1:36" ht="12" customHeight="1" x14ac:dyDescent="0.2">
      <c r="A100" s="59"/>
      <c r="B100" s="6"/>
      <c r="C100" s="6"/>
      <c r="D100" s="6"/>
      <c r="E100" s="10"/>
      <c r="F100" s="10"/>
      <c r="G100" s="6"/>
      <c r="H100" s="6"/>
      <c r="I100" s="6"/>
      <c r="J100" s="6"/>
      <c r="K100" s="6"/>
      <c r="L100" s="6"/>
      <c r="M100" s="6"/>
      <c r="N100" s="6"/>
      <c r="O100" s="6"/>
      <c r="P100" s="6"/>
      <c r="AH100" s="11"/>
      <c r="AI100" s="11"/>
      <c r="AJ100" s="11"/>
    </row>
    <row r="101" spans="1:36" ht="12" customHeight="1" x14ac:dyDescent="0.2">
      <c r="A101" s="59"/>
      <c r="B101" s="6"/>
      <c r="C101" s="6"/>
      <c r="D101" s="6"/>
      <c r="E101" s="10"/>
      <c r="F101" s="10"/>
      <c r="G101" s="6"/>
      <c r="H101" s="6"/>
      <c r="I101" s="6"/>
      <c r="J101" s="6"/>
      <c r="K101" s="6"/>
      <c r="L101" s="6"/>
      <c r="M101" s="6"/>
      <c r="N101" s="6"/>
      <c r="O101" s="6"/>
      <c r="P101" s="6"/>
      <c r="AH101" s="11"/>
      <c r="AI101" s="11"/>
      <c r="AJ101" s="11"/>
    </row>
    <row r="102" spans="1:36" ht="45.75" customHeight="1" x14ac:dyDescent="0.2">
      <c r="A102" s="59"/>
      <c r="B102" s="6"/>
      <c r="C102" s="6"/>
      <c r="D102" s="6"/>
      <c r="E102" s="10"/>
      <c r="F102" s="10"/>
      <c r="G102" s="6"/>
      <c r="H102" s="6"/>
      <c r="I102" s="6"/>
      <c r="J102" s="6"/>
      <c r="K102" s="6"/>
      <c r="L102" s="6"/>
      <c r="M102" s="6"/>
      <c r="N102" s="6"/>
      <c r="O102" s="6"/>
      <c r="P102" s="6"/>
      <c r="AH102" s="11"/>
      <c r="AI102" s="11"/>
      <c r="AJ102" s="11"/>
    </row>
    <row r="103" spans="1:36" x14ac:dyDescent="0.2">
      <c r="A103" s="59"/>
      <c r="B103" s="6"/>
      <c r="C103" s="6"/>
      <c r="D103" s="6"/>
      <c r="E103" s="10"/>
      <c r="F103" s="10"/>
      <c r="G103" s="6"/>
      <c r="H103" s="6"/>
      <c r="I103" s="6"/>
      <c r="J103" s="6"/>
      <c r="K103" s="6"/>
      <c r="L103" s="6"/>
      <c r="M103" s="6"/>
      <c r="N103" s="6"/>
      <c r="O103" s="6"/>
      <c r="P103" s="6"/>
      <c r="AH103" s="11"/>
      <c r="AI103" s="11"/>
      <c r="AJ103" s="11"/>
    </row>
    <row r="104" spans="1:36" ht="33" customHeight="1" x14ac:dyDescent="0.2">
      <c r="A104" s="59"/>
      <c r="B104" s="6"/>
      <c r="C104" s="6"/>
      <c r="D104" s="6"/>
      <c r="E104" s="10"/>
      <c r="F104" s="10"/>
      <c r="G104" s="6"/>
      <c r="H104" s="6"/>
      <c r="I104" s="6"/>
      <c r="J104" s="6"/>
      <c r="K104" s="6"/>
      <c r="L104" s="6"/>
      <c r="M104" s="6"/>
      <c r="N104" s="6"/>
      <c r="O104" s="6"/>
      <c r="P104" s="6"/>
      <c r="AH104" s="11"/>
      <c r="AI104" s="11"/>
      <c r="AJ104" s="11"/>
    </row>
    <row r="105" spans="1:36" x14ac:dyDescent="0.2">
      <c r="A105" s="59"/>
      <c r="B105" s="6"/>
      <c r="C105" s="6"/>
      <c r="D105" s="6"/>
      <c r="E105" s="10"/>
      <c r="F105" s="10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36" x14ac:dyDescent="0.2">
      <c r="A106" s="59"/>
      <c r="B106" s="6"/>
      <c r="C106" s="6"/>
      <c r="D106" s="6"/>
      <c r="E106" s="10"/>
      <c r="F106" s="10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36" x14ac:dyDescent="0.2">
      <c r="A107" s="59"/>
      <c r="B107" s="6"/>
      <c r="C107" s="6"/>
      <c r="D107" s="6"/>
      <c r="E107" s="10"/>
      <c r="F107" s="10"/>
      <c r="G107" s="6"/>
      <c r="H107" s="6"/>
      <c r="I107" s="6"/>
      <c r="J107" s="6"/>
      <c r="K107" s="6"/>
      <c r="L107" s="6"/>
      <c r="M107" s="6"/>
      <c r="N107" s="6"/>
      <c r="O107" s="6"/>
      <c r="P107" s="6"/>
    </row>
  </sheetData>
  <mergeCells count="12">
    <mergeCell ref="T6:V6"/>
    <mergeCell ref="W6:Y6"/>
    <mergeCell ref="Z6:AB6"/>
    <mergeCell ref="AC6:AE6"/>
    <mergeCell ref="A1:P1"/>
    <mergeCell ref="A4:P4"/>
    <mergeCell ref="A6:A7"/>
    <mergeCell ref="B6:D6"/>
    <mergeCell ref="E6:G6"/>
    <mergeCell ref="H6:J6"/>
    <mergeCell ref="K6:M6"/>
    <mergeCell ref="N6:P6"/>
  </mergeCells>
  <conditionalFormatting sqref="K67:P68">
    <cfRule type="cellIs" dxfId="1" priority="2" operator="greaterThan">
      <formula>100</formula>
    </cfRule>
  </conditionalFormatting>
  <conditionalFormatting sqref="R9:S71">
    <cfRule type="cellIs" dxfId="0" priority="1" operator="greaterThan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scale="5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60 Eficiencia Lic IncorporS</vt:lpstr>
      <vt:lpstr>'27 Egresados y Titulados OK'!Área_de_impresión</vt:lpstr>
      <vt:lpstr>'60 Eficiencia Lic IncorporS'!Área_de_impresión</vt:lpstr>
      <vt:lpstr>'60 Eficiencia Lic IncorporS'!Títulos_a_imprimir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