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FA1AD50-8EAA-4042-AD1E-5671F2C7777E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3 Ind Inc Est Pro" sheetId="40080" r:id="rId2"/>
  </sheets>
  <definedNames>
    <definedName name="_xlnm._FilterDatabase" localSheetId="1" hidden="1">'63 Ind Inc Est Pro'!$A$6:$D$18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'63 Ind Inc Est Pro'!$A$4:$D$36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DATE(YEAR('63 Ind Inc Est Pro'!Inicio_prestamo),MONTH('63 Ind Inc Est Pro'!Inicio_prestamo)+Payment_Number,DAY('63 Ind Inc Est Pro'!Inicio_prestamo))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MATCH(0.01,'63 Ind Inc Est Pro'!Saldo_final,-1)+1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OFFSET('63 Ind Inc Est Pro'!Impresión_completa,0,0,'63 Ind Inc Est Pro'!Última_fila)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'63 Ind Inc Est Pro'!$4:$7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IF('63 Ind Inc Est Pro'!Valores_especificados,Fila_de_encabezado+'63 Ind Inc Est Pro'!Número_de_pagos,Fila_de_encabezado)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IF('63 Ind Inc Est Pro'!Importe_del_préstamo*'63 Ind Inc Est Pro'!Tasa_de_interés*'63 Ind Inc Est Pro'!Años_préstamo*'63 Ind Inc Est Pro'!Inicio_prestamo&gt;0,1,0)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<sst xmlns="http://schemas.openxmlformats.org/spreadsheetml/2006/main" count="285" uniqueCount="179">
  <si>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</si>
  <si>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</si>
  <si>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</si>
  <si>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</si>
  <si>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</si>
  <si>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</si>
  <si>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</si>
  <si>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</si>
  <si>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</si>
  <si>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</si>
  <si>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</si>
  <si>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</si>
  <si>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</si>
  <si>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</si>
  <si>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</si>
  <si>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</si>
  <si>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</si>
  <si>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</si>
  <si>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</si>
  <si>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</si>
  <si>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</si>
  <si>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</si>
  <si>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</si>
  <si>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</si>
  <si>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</si>
  <si>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</si>
  <si>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</si>
  <si>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</si>
  <si>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</si>
  <si>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</si>
  <si>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</si>
  <si>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</si>
  <si>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</si>
  <si>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</si>
  <si>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</si>
  <si>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</si>
  <si>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</si>
  <si>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</si>
  <si>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</si>
  <si>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</si>
  <si>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</si>
  <si>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</si>
  <si>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</si>
  <si>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</si>
  <si>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</si>
  <si>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</si>
  <si>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</si>
  <si>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Centro de Estudios Superiores Atenea Palas</t>
  </si>
  <si>
    <t>Instituto Secundaria y Educación Subprofesional</t>
  </si>
  <si>
    <t>Instituto Universitario Franco Inglés de México</t>
  </si>
  <si>
    <t>Institución / Programa educativo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</si>
  <si>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</si>
  <si>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</si>
  <si>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</si>
  <si>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</si>
  <si>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</si>
  <si>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</si>
  <si>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</si>
  <si>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</si>
  <si>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</si>
  <si>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</si>
  <si>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</si>
  <si>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</si>
  <si>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</si>
  <si>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</si>
  <si>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</si>
  <si>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</si>
  <si>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</si>
  <si>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</si>
  <si>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</si>
  <si>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</si>
  <si>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</si>
  <si>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</si>
  <si>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</si>
  <si>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</si>
  <si>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</si>
  <si>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</si>
  <si>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</si>
  <si>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</si>
  <si>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</si>
  <si>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</si>
  <si>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</si>
  <si>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</si>
  <si>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</si>
  <si>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</si>
  <si>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</si>
  <si>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</si>
  <si>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</si>
  <si>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</si>
  <si>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</si>
  <si>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</si>
  <si>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</si>
  <si>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</si>
  <si>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</si>
  <si>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</si>
  <si>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</si>
  <si>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</si>
  <si>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</si>
  <si>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</si>
  <si>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</si>
  <si>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</si>
  <si>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</si>
  <si>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</si>
  <si>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</si>
  <si>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</si>
  <si>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</si>
  <si>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</si>
  <si>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</si>
  <si>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</si>
  <si>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</si>
  <si>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</si>
  <si>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</si>
  <si>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</si>
  <si>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</si>
  <si>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</si>
  <si>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</si>
  <si>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</si>
  <si>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</si>
  <si>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</si>
  <si>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</si>
  <si>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</si>
  <si>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</si>
  <si>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</si>
  <si>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</si>
  <si>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</si>
  <si>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</si>
  <si>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</si>
  <si>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</si>
  <si>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</si>
  <si>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</si>
  <si>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</si>
  <si>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</si>
  <si>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</si>
  <si>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</si>
  <si>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</si>
  <si>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</si>
  <si>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</si>
  <si>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</si>
  <si>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</si>
  <si>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</si>
  <si>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</si>
  <si>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</si>
  <si>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</si>
  <si>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</si>
  <si>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</si>
  <si>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</si>
  <si>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</si>
  <si>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</si>
  <si>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</si>
  <si>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</si>
  <si>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</si>
  <si>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</si>
  <si>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</si>
  <si>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</si>
  <si>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</si>
  <si>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</si>
  <si>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</si>
  <si>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</si>
  <si>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</si>
  <si>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</si>
  <si>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</si>
  <si>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</si>
  <si>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</si>
  <si>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</si>
  <si>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</si>
  <si>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</si>
  <si>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</si>
  <si>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Psicología (mixta)</t>
  </si>
  <si>
    <t>Licenciatura en Administración (mixta)</t>
  </si>
  <si>
    <t>Licenciatura de Médico Cirujano (mixta)</t>
  </si>
  <si>
    <t>Licenciatura en Gastronomía (mixta)</t>
  </si>
  <si>
    <t>Universidad de la Salud del Estado de México</t>
  </si>
  <si>
    <t>Licenciatura de Cirujano Dentista (mixta)</t>
  </si>
  <si>
    <t>Sirius Campus Universitario</t>
  </si>
  <si>
    <t>Fuente: Secretaría de Docencia, UAEMEX.</t>
  </si>
  <si>
    <t>Secretaría de Planeación y Desarrollo Institucional, UAEMEX.</t>
  </si>
  <si>
    <t>Alumnado de licenciatura hablante de lenguas indígenas en instituciones incorporadas a la UAEMEX 2024-2025</t>
  </si>
  <si>
    <t>Universidad de la Salud y Enseñanza Administrativa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</si>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</sst>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0" fontId="12" fillId="0" borderId="0" xfId="646" applyFont="1" applyAlignment="1">
      <alignment vertical="justify" wrapText="1" shrinkToFit="1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172" fontId="13" fillId="35" borderId="20" xfId="646" applyNumberFormat="1" applyFont="1" applyFill="1" applyBorder="1" applyAlignment="1">
      <alignment vertical="center"/>
    </xf>
    <xf numFmtId="172" fontId="12" fillId="23" borderId="20" xfId="646" applyNumberFormat="1" applyFont="1" applyFill="1" applyBorder="1" applyAlignment="1">
      <alignment vertical="center"/>
    </xf>
    <xf numFmtId="0" fontId="12" fillId="0" borderId="20" xfId="646" applyFont="1" applyBorder="1"/>
    <xf numFmtId="0" fontId="13" fillId="35" borderId="20" xfId="646" applyFont="1" applyFill="1" applyBorder="1" applyAlignment="1">
      <alignment vertical="center"/>
    </xf>
    <xf numFmtId="0" fontId="12" fillId="0" borderId="20" xfId="646" applyFont="1" applyBorder="1" applyAlignment="1">
      <alignment horizontal="left" indent="1"/>
    </xf>
    <xf numFmtId="0" fontId="13" fillId="35" borderId="20" xfId="647" applyFont="1" applyFill="1" applyBorder="1" applyAlignment="1">
      <alignment horizontal="left" vertical="center" wrapText="1"/>
    </xf>
    <xf numFmtId="172" fontId="13" fillId="35" borderId="21" xfId="646" applyNumberFormat="1" applyFont="1" applyFill="1" applyBorder="1" applyAlignment="1">
      <alignment vertical="center"/>
    </xf>
    <xf numFmtId="172" fontId="12" fillId="23" borderId="22" xfId="646" applyNumberFormat="1" applyFont="1" applyFill="1" applyBorder="1" applyAlignment="1">
      <alignment vertical="center"/>
    </xf>
    <xf numFmtId="0" fontId="12" fillId="23" borderId="22" xfId="646" applyFont="1" applyFill="1" applyBorder="1" applyAlignment="1">
      <alignment horizontal="left" vertical="center" indent="1"/>
    </xf>
    <xf numFmtId="0" fontId="13" fillId="35" borderId="21" xfId="646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0" fontId="12" fillId="21" borderId="0" xfId="646" applyFont="1" applyFill="1" applyAlignment="1">
      <alignment horizontal="left" vertical="justify" wrapText="1" shrinkToFit="1"/>
    </xf>
    <xf numFmtId="0" fontId="34" fillId="34" borderId="26" xfId="646" applyFont="1" applyFill="1" applyBorder="1" applyAlignment="1">
      <alignment horizontal="center" vertical="center"/>
    </xf>
    <xf numFmtId="172" fontId="60" fillId="34" borderId="23" xfId="646" applyNumberFormat="1" applyFont="1" applyFill="1" applyBorder="1" applyAlignment="1">
      <alignment vertical="center"/>
    </xf>
    <xf numFmtId="172" fontId="60" fillId="34" borderId="25" xfId="646" applyNumberFormat="1" applyFont="1" applyFill="1" applyBorder="1" applyAlignment="1">
      <alignment vertical="center"/>
    </xf>
    <xf numFmtId="0" fontId="13" fillId="0" borderId="0" xfId="646" applyFont="1" applyAlignment="1">
      <alignment horizontal="center"/>
    </xf>
    <xf numFmtId="0" fontId="12" fillId="23" borderId="20" xfId="647" applyFont="1" applyFill="1" applyBorder="1" applyAlignment="1">
      <alignment horizontal="left" vertical="center" wrapText="1" indent="1"/>
    </xf>
    <xf numFmtId="0" fontId="61" fillId="0" borderId="0" xfId="0" applyFont="1" applyFill="1"/>
    <xf numFmtId="0" fontId="58" fillId="0" borderId="0" xfId="0" applyFont="1" applyFill="1" applyAlignment="1">
      <alignment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61" fillId="0" borderId="0" xfId="394" applyFont="1" applyFill="1" applyAlignment="1">
      <alignment wrapText="1"/>
    </xf>
    <xf numFmtId="0" fontId="13" fillId="0" borderId="0" xfId="646" applyFont="1" applyAlignment="1">
      <alignment horizontal="center" vertical="center"/>
    </xf>
    <xf numFmtId="0" fontId="34" fillId="34" borderId="27" xfId="646" applyFont="1" applyFill="1" applyBorder="1" applyAlignment="1">
      <alignment horizontal="center" vertical="center"/>
    </xf>
    <xf numFmtId="0" fontId="34" fillId="34" borderId="29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 wrapText="1"/>
    </xf>
    <xf numFmtId="0" fontId="34" fillId="34" borderId="32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2" borderId="33" xfId="647" applyFont="1" applyFill="1" applyBorder="1" applyAlignment="1">
      <alignment horizontal="center" vertical="center"/>
    </xf>
    <xf numFmtId="0" fontId="60" fillId="32" borderId="34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60" fillId="32" borderId="36" xfId="647" applyFont="1" applyFill="1" applyBorder="1" applyAlignment="1">
      <alignment horizontal="center" vertical="center" wrapText="1"/>
    </xf>
    <xf numFmtId="0" fontId="60" fillId="32" borderId="37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  <xf numFmtId="0" fontId="60" fillId="34" borderId="30" xfId="646" applyFont="1" applyFill="1" applyBorder="1" applyAlignment="1">
      <alignment horizontal="center" vertical="center" wrapText="1"/>
    </xf>
    <xf numFmtId="0" fontId="60" fillId="34" borderId="31" xfId="646" applyFont="1" applyFill="1" applyBorder="1" applyAlignment="1">
      <alignment horizontal="center" vertical="center" wrapText="1"/>
    </xf>
    <xf numFmtId="0" fontId="34" fillId="34" borderId="30" xfId="646" applyFont="1" applyFill="1" applyBorder="1" applyAlignment="1">
      <alignment horizontal="center" vertical="center" wrapText="1"/>
    </xf>
    <xf numFmtId="0" fontId="34" fillId="34" borderId="31" xfId="646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14" t="s">
        <v>2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0" t="s">
        <v>160</v>
      </c>
      <c r="B4" s="70"/>
      <c r="C4" s="70"/>
      <c r="D4" s="70"/>
      <c r="E4" s="70"/>
      <c r="F4" s="70"/>
      <c r="G4" s="70"/>
      <c r="H4" s="70"/>
      <c r="I4" s="70"/>
      <c r="J4" s="7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1" t="s">
        <v>42</v>
      </c>
      <c r="B6" s="73" t="s">
        <v>161</v>
      </c>
      <c r="C6" s="74"/>
      <c r="D6" s="75"/>
      <c r="E6" s="73" t="s">
        <v>149</v>
      </c>
      <c r="F6" s="74"/>
      <c r="G6" s="75"/>
      <c r="H6" s="73" t="s">
        <v>52</v>
      </c>
      <c r="I6" s="74"/>
      <c r="J6" s="76"/>
    </row>
    <row r="7" spans="1:11" ht="12" customHeight="1" x14ac:dyDescent="0.25">
      <c r="A7" s="72"/>
      <c r="B7" s="21" t="s">
        <v>43</v>
      </c>
      <c r="C7" s="21" t="s">
        <v>44</v>
      </c>
      <c r="D7" s="21" t="s">
        <v>46</v>
      </c>
      <c r="E7" s="21" t="s">
        <v>43</v>
      </c>
      <c r="F7" s="21" t="s">
        <v>44</v>
      </c>
      <c r="G7" s="21" t="s">
        <v>46</v>
      </c>
      <c r="H7" s="21" t="s">
        <v>43</v>
      </c>
      <c r="I7" s="21" t="s">
        <v>44</v>
      </c>
      <c r="J7" s="28" t="s">
        <v>46</v>
      </c>
    </row>
    <row r="8" spans="1:11" ht="12" customHeight="1" x14ac:dyDescent="0.25">
      <c r="A8" s="20" t="s">
        <v>35</v>
      </c>
      <c r="B8" s="8">
        <f t="shared" ref="B8:G8" si="0">B16+B9+B11+B23+B28+B33+B38+B43+B50+B54+B60+B64+B69+B75+B81+B84+B90+B92+B95+B98+B104+B19</f>
        <v>1839</v>
      </c>
      <c r="C8" s="8">
        <f t="shared" si="0"/>
        <v>2685</v>
      </c>
      <c r="D8" s="8">
        <f t="shared" si="0"/>
        <v>4524</v>
      </c>
      <c r="E8" s="8">
        <f t="shared" si="0"/>
        <v>1252</v>
      </c>
      <c r="F8" s="8">
        <f t="shared" si="0"/>
        <v>1985</v>
      </c>
      <c r="G8" s="8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154</v>
      </c>
      <c r="B9" s="4">
        <f t="shared" ref="B9:G9" si="2">SUM(B10)</f>
        <v>19</v>
      </c>
      <c r="C9" s="4">
        <f t="shared" si="2"/>
        <v>30</v>
      </c>
      <c r="D9" s="4">
        <f t="shared" si="2"/>
        <v>49</v>
      </c>
      <c r="E9" s="4">
        <f t="shared" si="2"/>
        <v>17</v>
      </c>
      <c r="F9" s="4">
        <f t="shared" si="2"/>
        <v>21</v>
      </c>
      <c r="G9" s="4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6" t="s">
        <v>135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34</v>
      </c>
      <c r="B11" s="4">
        <f t="shared" ref="B11:G11" si="3">SUM(B12:B15)</f>
        <v>112</v>
      </c>
      <c r="C11" s="4">
        <f t="shared" si="3"/>
        <v>106</v>
      </c>
      <c r="D11" s="4">
        <f t="shared" si="3"/>
        <v>218</v>
      </c>
      <c r="E11" s="4">
        <f t="shared" si="3"/>
        <v>72</v>
      </c>
      <c r="F11" s="4">
        <f t="shared" si="3"/>
        <v>97</v>
      </c>
      <c r="G11" s="4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7" t="s">
        <v>82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6" t="s">
        <v>134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6" t="s">
        <v>133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6" t="s">
        <v>89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33</v>
      </c>
      <c r="B16" s="4">
        <f t="shared" ref="B16:G16" si="4">SUM(B17:B18)</f>
        <v>40</v>
      </c>
      <c r="C16" s="4">
        <f t="shared" si="4"/>
        <v>35</v>
      </c>
      <c r="D16" s="4">
        <f t="shared" si="4"/>
        <v>75</v>
      </c>
      <c r="E16" s="4">
        <f t="shared" si="4"/>
        <v>8</v>
      </c>
      <c r="F16" s="4">
        <f t="shared" si="4"/>
        <v>15</v>
      </c>
      <c r="G16" s="4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6" t="s">
        <v>132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6" t="s">
        <v>131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53</v>
      </c>
      <c r="B19" s="4">
        <f t="shared" ref="B19:G19" si="5">SUM(B20:B22)</f>
        <v>0</v>
      </c>
      <c r="C19" s="4">
        <f t="shared" si="5"/>
        <v>0</v>
      </c>
      <c r="D19" s="4">
        <f t="shared" si="5"/>
        <v>0</v>
      </c>
      <c r="E19" s="4">
        <f t="shared" si="5"/>
        <v>0</v>
      </c>
      <c r="F19" s="4">
        <f t="shared" si="5"/>
        <v>0</v>
      </c>
      <c r="G19" s="4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6" t="s">
        <v>148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6" t="s">
        <v>137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6" t="s">
        <v>136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32</v>
      </c>
      <c r="B23" s="4">
        <f t="shared" ref="B23:G23" si="6">SUM(B24:B27)</f>
        <v>49</v>
      </c>
      <c r="C23" s="4">
        <f t="shared" si="6"/>
        <v>49</v>
      </c>
      <c r="D23" s="4">
        <f t="shared" si="6"/>
        <v>98</v>
      </c>
      <c r="E23" s="4">
        <f t="shared" si="6"/>
        <v>44</v>
      </c>
      <c r="F23" s="4">
        <f t="shared" si="6"/>
        <v>51</v>
      </c>
      <c r="G23" s="4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6" t="s">
        <v>130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6" t="s">
        <v>129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6" t="s">
        <v>128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6" t="s">
        <v>127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31</v>
      </c>
      <c r="B28" s="4">
        <f t="shared" ref="B28:G28" si="8">SUM(B29:B32)</f>
        <v>64</v>
      </c>
      <c r="C28" s="4">
        <f t="shared" si="8"/>
        <v>50</v>
      </c>
      <c r="D28" s="4">
        <f t="shared" si="8"/>
        <v>114</v>
      </c>
      <c r="E28" s="4">
        <f t="shared" si="8"/>
        <v>64</v>
      </c>
      <c r="F28" s="4">
        <f t="shared" si="8"/>
        <v>38</v>
      </c>
      <c r="G28" s="4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6" t="s">
        <v>102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6" t="s">
        <v>101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6" t="s">
        <v>126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6" t="s">
        <v>125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30</v>
      </c>
      <c r="B33" s="4">
        <f t="shared" ref="B33:G33" si="9">SUM(B34:B37)</f>
        <v>132</v>
      </c>
      <c r="C33" s="4">
        <f t="shared" si="9"/>
        <v>371</v>
      </c>
      <c r="D33" s="4">
        <f t="shared" si="9"/>
        <v>503</v>
      </c>
      <c r="E33" s="4">
        <f t="shared" si="9"/>
        <v>57</v>
      </c>
      <c r="F33" s="4">
        <f t="shared" si="9"/>
        <v>266</v>
      </c>
      <c r="G33" s="4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6" t="s">
        <v>124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6" t="s">
        <v>80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6" t="s">
        <v>63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6" t="s">
        <v>69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29</v>
      </c>
      <c r="B38" s="4">
        <f t="shared" ref="B38:G38" si="10">SUM(B39:B42)</f>
        <v>73</v>
      </c>
      <c r="C38" s="4">
        <f t="shared" si="10"/>
        <v>84</v>
      </c>
      <c r="D38" s="4">
        <f t="shared" si="10"/>
        <v>157</v>
      </c>
      <c r="E38" s="4">
        <f t="shared" si="10"/>
        <v>38</v>
      </c>
      <c r="F38" s="4">
        <f t="shared" si="10"/>
        <v>60</v>
      </c>
      <c r="G38" s="4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6" t="s">
        <v>91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6" t="s">
        <v>71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6" t="s">
        <v>155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6" t="s">
        <v>86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28</v>
      </c>
      <c r="B43" s="4">
        <f t="shared" ref="B43:G43" si="11">SUM(B44:B49)</f>
        <v>275</v>
      </c>
      <c r="C43" s="4">
        <f t="shared" si="11"/>
        <v>356</v>
      </c>
      <c r="D43" s="4">
        <f t="shared" si="11"/>
        <v>631</v>
      </c>
      <c r="E43" s="4">
        <f t="shared" si="11"/>
        <v>164</v>
      </c>
      <c r="F43" s="4">
        <f t="shared" si="11"/>
        <v>215</v>
      </c>
      <c r="G43" s="4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6" t="s">
        <v>64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6" t="s">
        <v>123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6" t="s">
        <v>90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6" t="s">
        <v>92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6" t="s">
        <v>96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6" t="s">
        <v>85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27</v>
      </c>
      <c r="B50" s="4">
        <f t="shared" ref="B50:G50" si="14">SUM(B51:B53)</f>
        <v>204</v>
      </c>
      <c r="C50" s="4">
        <f t="shared" si="14"/>
        <v>244</v>
      </c>
      <c r="D50" s="4">
        <f t="shared" si="14"/>
        <v>448</v>
      </c>
      <c r="E50" s="4">
        <f t="shared" si="14"/>
        <v>147</v>
      </c>
      <c r="F50" s="4">
        <f t="shared" si="14"/>
        <v>201</v>
      </c>
      <c r="G50" s="4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6" t="s">
        <v>81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6" t="s">
        <v>147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6" t="s">
        <v>122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26</v>
      </c>
      <c r="B54" s="4">
        <f t="shared" ref="B54:G54" si="15">SUM(B55:B59)</f>
        <v>96</v>
      </c>
      <c r="C54" s="4">
        <f t="shared" si="15"/>
        <v>138</v>
      </c>
      <c r="D54" s="4">
        <f t="shared" si="15"/>
        <v>234</v>
      </c>
      <c r="E54" s="4">
        <f t="shared" si="15"/>
        <v>66</v>
      </c>
      <c r="F54" s="4">
        <f t="shared" si="15"/>
        <v>113</v>
      </c>
      <c r="G54" s="4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6" t="s">
        <v>72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6" t="s">
        <v>97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6" t="s">
        <v>121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6" t="s">
        <v>156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6" t="s">
        <v>93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25</v>
      </c>
      <c r="B60" s="4">
        <f t="shared" ref="B60:G60" si="16">SUM(B61:B63)</f>
        <v>50</v>
      </c>
      <c r="C60" s="4">
        <f t="shared" si="16"/>
        <v>280</v>
      </c>
      <c r="D60" s="4">
        <f t="shared" si="16"/>
        <v>330</v>
      </c>
      <c r="E60" s="4">
        <f t="shared" si="16"/>
        <v>41</v>
      </c>
      <c r="F60" s="4">
        <f t="shared" si="16"/>
        <v>204</v>
      </c>
      <c r="G60" s="4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6" t="s">
        <v>88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6" t="s">
        <v>98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6" t="s">
        <v>120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24</v>
      </c>
      <c r="B64" s="4">
        <f t="shared" ref="B64:G64" si="17">SUM(B65:B68)</f>
        <v>46</v>
      </c>
      <c r="C64" s="4">
        <f t="shared" si="17"/>
        <v>53</v>
      </c>
      <c r="D64" s="4">
        <f t="shared" si="17"/>
        <v>99</v>
      </c>
      <c r="E64" s="4">
        <f t="shared" si="17"/>
        <v>28</v>
      </c>
      <c r="F64" s="4">
        <f t="shared" si="17"/>
        <v>36</v>
      </c>
      <c r="G64" s="4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6" t="s">
        <v>119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6" t="s">
        <v>162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6" t="s">
        <v>118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6" t="s">
        <v>141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23</v>
      </c>
      <c r="B69" s="4">
        <f t="shared" ref="B69:G69" si="18">SUM(B70:B74)</f>
        <v>47</v>
      </c>
      <c r="C69" s="4">
        <f t="shared" si="18"/>
        <v>76</v>
      </c>
      <c r="D69" s="4">
        <f t="shared" si="18"/>
        <v>123</v>
      </c>
      <c r="E69" s="4">
        <f t="shared" si="18"/>
        <v>36</v>
      </c>
      <c r="F69" s="4">
        <f t="shared" si="18"/>
        <v>32</v>
      </c>
      <c r="G69" s="4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6" t="s">
        <v>117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6" t="s">
        <v>116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6" t="s">
        <v>115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6" t="s">
        <v>114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7" t="s">
        <v>163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22</v>
      </c>
      <c r="B75" s="4">
        <f t="shared" ref="B75:G75" si="19">SUM(B76:B80)</f>
        <v>206</v>
      </c>
      <c r="C75" s="4">
        <f t="shared" si="19"/>
        <v>55</v>
      </c>
      <c r="D75" s="4">
        <f t="shared" si="19"/>
        <v>261</v>
      </c>
      <c r="E75" s="4">
        <f t="shared" si="19"/>
        <v>147</v>
      </c>
      <c r="F75" s="4">
        <f t="shared" si="19"/>
        <v>43</v>
      </c>
      <c r="G75" s="4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6" t="s">
        <v>113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6" t="s">
        <v>87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6" t="s">
        <v>139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7" t="s">
        <v>112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6" t="s">
        <v>111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21</v>
      </c>
      <c r="B81" s="4">
        <f t="shared" ref="B81:G81" si="20">SUM(B82:B83)</f>
        <v>41</v>
      </c>
      <c r="C81" s="4">
        <f t="shared" si="20"/>
        <v>96</v>
      </c>
      <c r="D81" s="4">
        <f t="shared" si="20"/>
        <v>137</v>
      </c>
      <c r="E81" s="4">
        <f t="shared" si="20"/>
        <v>24</v>
      </c>
      <c r="F81" s="4">
        <f t="shared" si="20"/>
        <v>63</v>
      </c>
      <c r="G81" s="4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6" t="s">
        <v>110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6" t="s">
        <v>70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20</v>
      </c>
      <c r="B84" s="4">
        <f t="shared" ref="B84:G84" si="21">SUM(B85:B89)</f>
        <v>142</v>
      </c>
      <c r="C84" s="4">
        <f t="shared" si="21"/>
        <v>244</v>
      </c>
      <c r="D84" s="4">
        <f t="shared" si="21"/>
        <v>386</v>
      </c>
      <c r="E84" s="4">
        <f t="shared" si="21"/>
        <v>93</v>
      </c>
      <c r="F84" s="4">
        <f t="shared" si="21"/>
        <v>143</v>
      </c>
      <c r="G84" s="4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6" t="s">
        <v>109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6" t="s">
        <v>83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6" t="s">
        <v>84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6" t="s">
        <v>108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6" t="s">
        <v>107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19</v>
      </c>
      <c r="B90" s="4">
        <f t="shared" ref="B90:G90" si="23">SUM(B91)</f>
        <v>53</v>
      </c>
      <c r="C90" s="4">
        <f t="shared" si="23"/>
        <v>61</v>
      </c>
      <c r="D90" s="4">
        <f t="shared" si="23"/>
        <v>114</v>
      </c>
      <c r="E90" s="4">
        <f t="shared" si="23"/>
        <v>63</v>
      </c>
      <c r="F90" s="4">
        <f t="shared" si="23"/>
        <v>57</v>
      </c>
      <c r="G90" s="4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6" t="s">
        <v>103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18</v>
      </c>
      <c r="B92" s="4">
        <f t="shared" ref="B92:G92" si="24">SUM(B93:B94)</f>
        <v>42</v>
      </c>
      <c r="C92" s="4">
        <f t="shared" si="24"/>
        <v>89</v>
      </c>
      <c r="D92" s="4">
        <f t="shared" si="24"/>
        <v>131</v>
      </c>
      <c r="E92" s="4">
        <f t="shared" si="24"/>
        <v>23</v>
      </c>
      <c r="F92" s="4">
        <f t="shared" si="24"/>
        <v>82</v>
      </c>
      <c r="G92" s="4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6" t="s">
        <v>106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6" t="s">
        <v>59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17</v>
      </c>
      <c r="B95" s="4">
        <f t="shared" ref="B95:G95" si="25">SUM(B96:B97)</f>
        <v>39</v>
      </c>
      <c r="C95" s="4">
        <f t="shared" si="25"/>
        <v>61</v>
      </c>
      <c r="D95" s="4">
        <f t="shared" si="25"/>
        <v>100</v>
      </c>
      <c r="E95" s="4">
        <f t="shared" si="25"/>
        <v>20</v>
      </c>
      <c r="F95" s="4">
        <f t="shared" si="25"/>
        <v>21</v>
      </c>
      <c r="G95" s="4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6" t="s">
        <v>105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6" t="s">
        <v>104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16</v>
      </c>
      <c r="B98" s="4">
        <f t="shared" ref="B98:G98" si="26">SUM(B99:B103)</f>
        <v>61</v>
      </c>
      <c r="C98" s="4">
        <f t="shared" si="26"/>
        <v>108</v>
      </c>
      <c r="D98" s="4">
        <f t="shared" si="26"/>
        <v>169</v>
      </c>
      <c r="E98" s="4">
        <f t="shared" si="26"/>
        <v>63</v>
      </c>
      <c r="F98" s="4">
        <f t="shared" si="26"/>
        <v>126</v>
      </c>
      <c r="G98" s="4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6" t="s">
        <v>58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6" t="s">
        <v>56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6" t="s">
        <v>55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6" t="s">
        <v>54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6" t="s">
        <v>57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15</v>
      </c>
      <c r="B104" s="4">
        <f t="shared" ref="B104:G104" si="27">SUM(B105:B106)</f>
        <v>48</v>
      </c>
      <c r="C104" s="4">
        <f t="shared" si="27"/>
        <v>99</v>
      </c>
      <c r="D104" s="4">
        <f t="shared" si="27"/>
        <v>147</v>
      </c>
      <c r="E104" s="4">
        <f t="shared" si="27"/>
        <v>37</v>
      </c>
      <c r="F104" s="4">
        <f t="shared" si="27"/>
        <v>101</v>
      </c>
      <c r="G104" s="4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6" t="s">
        <v>99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6" t="s">
        <v>79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157</v>
      </c>
      <c r="B107" s="8">
        <f t="shared" ref="B107:G107" si="28">+B108+B116+B123+B136+B144+B150+B160+B168+B180+B187+B130</f>
        <v>1417</v>
      </c>
      <c r="C107" s="8">
        <f t="shared" si="28"/>
        <v>2057</v>
      </c>
      <c r="D107" s="8">
        <f t="shared" si="28"/>
        <v>3474</v>
      </c>
      <c r="E107" s="8">
        <f t="shared" si="28"/>
        <v>786</v>
      </c>
      <c r="F107" s="8">
        <f t="shared" si="28"/>
        <v>1293</v>
      </c>
      <c r="G107" s="8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14</v>
      </c>
      <c r="B108" s="4">
        <f t="shared" ref="B108:G108" si="29">SUM(B109:B115)</f>
        <v>118</v>
      </c>
      <c r="C108" s="4">
        <f t="shared" si="29"/>
        <v>176</v>
      </c>
      <c r="D108" s="4">
        <f t="shared" si="29"/>
        <v>294</v>
      </c>
      <c r="E108" s="4">
        <f t="shared" si="29"/>
        <v>72</v>
      </c>
      <c r="F108" s="4">
        <f t="shared" si="29"/>
        <v>109</v>
      </c>
      <c r="G108" s="4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6" t="s">
        <v>103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6" t="s">
        <v>64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6" t="s">
        <v>91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6" t="s">
        <v>90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6" t="s">
        <v>81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6" t="s">
        <v>163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6" t="s">
        <v>84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13</v>
      </c>
      <c r="B116" s="4">
        <f t="shared" ref="B116:G116" si="32">SUM(B117:B122)</f>
        <v>93</v>
      </c>
      <c r="C116" s="4">
        <f t="shared" si="32"/>
        <v>122</v>
      </c>
      <c r="D116" s="4">
        <f t="shared" si="32"/>
        <v>215</v>
      </c>
      <c r="E116" s="4">
        <f t="shared" si="32"/>
        <v>79</v>
      </c>
      <c r="F116" s="4">
        <f t="shared" si="32"/>
        <v>129</v>
      </c>
      <c r="G116" s="4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6" t="s">
        <v>64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6" t="s">
        <v>90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6" t="s">
        <v>81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6" t="s">
        <v>92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6" t="s">
        <v>87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6" t="s">
        <v>63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12</v>
      </c>
      <c r="B123" s="4">
        <f t="shared" ref="B123:G123" si="36">SUM(B124:B129)</f>
        <v>91</v>
      </c>
      <c r="C123" s="4">
        <f t="shared" si="36"/>
        <v>188</v>
      </c>
      <c r="D123" s="4">
        <f t="shared" si="36"/>
        <v>279</v>
      </c>
      <c r="E123" s="4">
        <f t="shared" si="36"/>
        <v>54</v>
      </c>
      <c r="F123" s="4">
        <f t="shared" si="36"/>
        <v>129</v>
      </c>
      <c r="G123" s="4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6" t="s">
        <v>64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6" t="s">
        <v>90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6" t="s">
        <v>81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6" t="s">
        <v>92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6" t="s">
        <v>87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6" t="s">
        <v>63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4</v>
      </c>
      <c r="B130" s="4">
        <f t="shared" ref="B130:G130" si="39">SUM(B131:B134)</f>
        <v>76</v>
      </c>
      <c r="C130" s="4">
        <f t="shared" si="39"/>
        <v>108</v>
      </c>
      <c r="D130" s="4">
        <f t="shared" si="39"/>
        <v>184</v>
      </c>
      <c r="E130" s="4">
        <f t="shared" si="39"/>
        <v>40</v>
      </c>
      <c r="F130" s="4">
        <f t="shared" si="39"/>
        <v>65</v>
      </c>
      <c r="G130" s="4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6" t="s">
        <v>68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6" t="s">
        <v>67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6" t="s">
        <v>66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6" t="s">
        <v>65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6" t="s">
        <v>61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11</v>
      </c>
      <c r="B136" s="4">
        <f t="shared" ref="B136:G136" si="40">SUM(B137:B143)</f>
        <v>57</v>
      </c>
      <c r="C136" s="4">
        <f t="shared" si="40"/>
        <v>41</v>
      </c>
      <c r="D136" s="4">
        <f t="shared" si="40"/>
        <v>98</v>
      </c>
      <c r="E136" s="4">
        <f t="shared" si="40"/>
        <v>45</v>
      </c>
      <c r="F136" s="4">
        <f t="shared" si="40"/>
        <v>50</v>
      </c>
      <c r="G136" s="4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6" t="s">
        <v>102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6" t="s">
        <v>64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6" t="s">
        <v>90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6" t="s">
        <v>81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6" t="s">
        <v>92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6" t="s">
        <v>63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6" t="s">
        <v>79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10</v>
      </c>
      <c r="B144" s="4">
        <f t="shared" ref="B144:G144" si="43">SUM(B145:B149)</f>
        <v>63</v>
      </c>
      <c r="C144" s="4">
        <f t="shared" si="43"/>
        <v>77</v>
      </c>
      <c r="D144" s="4">
        <f t="shared" si="43"/>
        <v>140</v>
      </c>
      <c r="E144" s="4">
        <f t="shared" si="43"/>
        <v>46</v>
      </c>
      <c r="F144" s="4">
        <f t="shared" si="43"/>
        <v>45</v>
      </c>
      <c r="G144" s="4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6" t="s">
        <v>101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6" t="s">
        <v>100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6" t="s">
        <v>99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6" t="s">
        <v>93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6" t="s">
        <v>79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9</v>
      </c>
      <c r="B150" s="4">
        <f t="shared" ref="B150:G150" si="44">SUM(B151:B159)</f>
        <v>280</v>
      </c>
      <c r="C150" s="4">
        <f t="shared" si="44"/>
        <v>366</v>
      </c>
      <c r="D150" s="4">
        <f t="shared" si="44"/>
        <v>646</v>
      </c>
      <c r="E150" s="4">
        <f t="shared" si="44"/>
        <v>109</v>
      </c>
      <c r="F150" s="4">
        <f t="shared" si="44"/>
        <v>210</v>
      </c>
      <c r="G150" s="4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6" t="s">
        <v>64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6" t="s">
        <v>91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6" t="s">
        <v>90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6" t="s">
        <v>81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6" t="s">
        <v>97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6" t="s">
        <v>92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6" t="s">
        <v>87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6" t="s">
        <v>70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6" t="s">
        <v>79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7</v>
      </c>
      <c r="B160" s="4">
        <f t="shared" ref="B160:G160" si="47">SUM(B161:B167)</f>
        <v>181</v>
      </c>
      <c r="C160" s="4">
        <f t="shared" si="47"/>
        <v>297</v>
      </c>
      <c r="D160" s="4">
        <f t="shared" si="47"/>
        <v>478</v>
      </c>
      <c r="E160" s="4">
        <f t="shared" si="47"/>
        <v>100</v>
      </c>
      <c r="F160" s="4">
        <f t="shared" si="47"/>
        <v>209</v>
      </c>
      <c r="G160" s="4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6" t="s">
        <v>90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6" t="s">
        <v>81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6" t="s">
        <v>89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6" t="s">
        <v>88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6" t="s">
        <v>98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6" t="s">
        <v>92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6" t="s">
        <v>87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8</v>
      </c>
      <c r="B168" s="4">
        <f t="shared" ref="B168:G168" si="51">SUM(B169:B179)</f>
        <v>244</v>
      </c>
      <c r="C168" s="4">
        <f t="shared" si="51"/>
        <v>299</v>
      </c>
      <c r="D168" s="4">
        <f t="shared" si="51"/>
        <v>543</v>
      </c>
      <c r="E168" s="4">
        <f t="shared" si="51"/>
        <v>133</v>
      </c>
      <c r="F168" s="4">
        <f t="shared" si="51"/>
        <v>114</v>
      </c>
      <c r="G168" s="4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6" t="s">
        <v>72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6" t="s">
        <v>64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6" t="s">
        <v>90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6" t="s">
        <v>81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6" t="s">
        <v>97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6" t="s">
        <v>92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6" t="s">
        <v>96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6" t="s">
        <v>87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95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6" t="s">
        <v>94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6" t="s">
        <v>93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40</v>
      </c>
      <c r="B180" s="4">
        <f t="shared" ref="B180:G180" si="54">SUM(B181:B186)</f>
        <v>71</v>
      </c>
      <c r="C180" s="4">
        <f t="shared" si="54"/>
        <v>119</v>
      </c>
      <c r="D180" s="4">
        <f t="shared" si="54"/>
        <v>190</v>
      </c>
      <c r="E180" s="4">
        <f t="shared" si="54"/>
        <v>31</v>
      </c>
      <c r="F180" s="4">
        <f t="shared" si="54"/>
        <v>56</v>
      </c>
      <c r="G180" s="4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6" t="s">
        <v>90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6" t="s">
        <v>81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6" t="s">
        <v>92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6" t="s">
        <v>87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6" t="s">
        <v>63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6" t="s">
        <v>79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6</v>
      </c>
      <c r="B187" s="4">
        <f t="shared" ref="B187:G187" si="57">SUM(B188:B198)</f>
        <v>143</v>
      </c>
      <c r="C187" s="4">
        <f t="shared" si="57"/>
        <v>264</v>
      </c>
      <c r="D187" s="4">
        <f t="shared" si="57"/>
        <v>407</v>
      </c>
      <c r="E187" s="4">
        <f t="shared" si="57"/>
        <v>77</v>
      </c>
      <c r="F187" s="4">
        <f t="shared" si="57"/>
        <v>177</v>
      </c>
      <c r="G187" s="4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6" t="s">
        <v>138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6" t="s">
        <v>64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6" t="s">
        <v>91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6" t="s">
        <v>90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6" t="s">
        <v>81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6" t="s">
        <v>89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6" t="s">
        <v>88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6" t="s">
        <v>87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6" t="s">
        <v>63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6" t="s">
        <v>86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6" t="s">
        <v>79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5</v>
      </c>
      <c r="B199" s="8">
        <f t="shared" ref="B199:G199" si="60">+B205+B229+B213+B226+B221+B200</f>
        <v>294</v>
      </c>
      <c r="C199" s="8">
        <f t="shared" si="60"/>
        <v>539</v>
      </c>
      <c r="D199" s="8">
        <f t="shared" si="60"/>
        <v>833</v>
      </c>
      <c r="E199" s="8">
        <f t="shared" si="60"/>
        <v>79</v>
      </c>
      <c r="F199" s="8">
        <f t="shared" si="60"/>
        <v>257</v>
      </c>
      <c r="G199" s="8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158</v>
      </c>
      <c r="B200" s="4">
        <f t="shared" ref="B200:G200" si="61">SUM(B201:B204)</f>
        <v>0</v>
      </c>
      <c r="C200" s="4">
        <f t="shared" si="61"/>
        <v>0</v>
      </c>
      <c r="D200" s="4">
        <f t="shared" si="61"/>
        <v>0</v>
      </c>
      <c r="E200" s="4">
        <f t="shared" si="61"/>
        <v>0</v>
      </c>
      <c r="F200" s="4">
        <f t="shared" si="61"/>
        <v>0</v>
      </c>
      <c r="G200" s="4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7" t="s">
        <v>62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7" t="s">
        <v>159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7" t="s">
        <v>85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7" t="s">
        <v>84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39</v>
      </c>
      <c r="B205" s="4">
        <f t="shared" ref="B205:G205" si="62">SUM(B206:B212)</f>
        <v>111</v>
      </c>
      <c r="C205" s="4">
        <f t="shared" si="62"/>
        <v>257</v>
      </c>
      <c r="D205" s="4">
        <f t="shared" si="62"/>
        <v>368</v>
      </c>
      <c r="E205" s="4">
        <f t="shared" si="62"/>
        <v>26</v>
      </c>
      <c r="F205" s="4">
        <f t="shared" si="62"/>
        <v>135</v>
      </c>
      <c r="G205" s="4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7" t="s">
        <v>82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6" t="s">
        <v>81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6" t="s">
        <v>80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6" t="s">
        <v>83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6" t="s">
        <v>61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6" t="s">
        <v>69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6" t="s">
        <v>79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37</v>
      </c>
      <c r="B213" s="4">
        <f t="shared" ref="B213:G213" si="66">SUM(B214:B220)</f>
        <v>50</v>
      </c>
      <c r="C213" s="4">
        <f t="shared" si="66"/>
        <v>96</v>
      </c>
      <c r="D213" s="4">
        <f t="shared" si="66"/>
        <v>146</v>
      </c>
      <c r="E213" s="4">
        <f t="shared" si="66"/>
        <v>11</v>
      </c>
      <c r="F213" s="4">
        <f t="shared" si="66"/>
        <v>27</v>
      </c>
      <c r="G213" s="4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6" t="s">
        <v>72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6" t="s">
        <v>77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6" t="s">
        <v>78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6" t="s">
        <v>75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6" t="s">
        <v>76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6" t="s">
        <v>73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6" t="s">
        <v>74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38</v>
      </c>
      <c r="B221" s="4">
        <f t="shared" ref="B221:G221" si="69">SUM(B222:B225)</f>
        <v>23</v>
      </c>
      <c r="C221" s="4">
        <f t="shared" si="69"/>
        <v>50</v>
      </c>
      <c r="D221" s="4">
        <f t="shared" si="69"/>
        <v>73</v>
      </c>
      <c r="E221" s="4">
        <f t="shared" si="69"/>
        <v>9</v>
      </c>
      <c r="F221" s="4">
        <f t="shared" si="69"/>
        <v>24</v>
      </c>
      <c r="G221" s="4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6" t="s">
        <v>72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6" t="s">
        <v>71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6" t="s">
        <v>70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6" t="s">
        <v>69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45</v>
      </c>
      <c r="B226" s="4">
        <f t="shared" ref="B226:G226" si="70">SUM(B227:B228)</f>
        <v>20</v>
      </c>
      <c r="C226" s="4">
        <f t="shared" si="70"/>
        <v>66</v>
      </c>
      <c r="D226" s="4">
        <f t="shared" si="70"/>
        <v>86</v>
      </c>
      <c r="E226" s="4">
        <f t="shared" si="70"/>
        <v>11</v>
      </c>
      <c r="F226" s="4">
        <f t="shared" si="70"/>
        <v>48</v>
      </c>
      <c r="G226" s="4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6" t="s">
        <v>64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6" t="s">
        <v>63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3</v>
      </c>
      <c r="B229" s="4">
        <f t="shared" ref="B229:G229" si="71">SUM(B230:B233)</f>
        <v>90</v>
      </c>
      <c r="C229" s="4">
        <f t="shared" si="71"/>
        <v>70</v>
      </c>
      <c r="D229" s="4">
        <f t="shared" si="71"/>
        <v>160</v>
      </c>
      <c r="E229" s="4">
        <f t="shared" si="71"/>
        <v>22</v>
      </c>
      <c r="F229" s="4">
        <f t="shared" si="71"/>
        <v>23</v>
      </c>
      <c r="G229" s="4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6" t="s">
        <v>143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6" t="s">
        <v>62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6" t="s">
        <v>144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6" t="s">
        <v>61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41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5" t="s">
        <v>1</v>
      </c>
      <c r="B236" s="5"/>
      <c r="C236" s="5"/>
      <c r="D236" s="5"/>
      <c r="E236" s="1"/>
      <c r="F236" s="1"/>
      <c r="G236" s="1"/>
      <c r="H236" s="1"/>
      <c r="I236" s="1"/>
      <c r="J236" s="5"/>
    </row>
    <row r="237" spans="1:10" x14ac:dyDescent="0.25">
      <c r="A237" s="5"/>
      <c r="B237" s="5"/>
      <c r="C237" s="5"/>
      <c r="D237" s="5"/>
      <c r="E237" s="1"/>
      <c r="F237" s="1"/>
      <c r="G237" s="1"/>
      <c r="H237" s="1"/>
      <c r="I237" s="1"/>
      <c r="J237" s="5"/>
    </row>
    <row r="238" spans="1:10" ht="24" customHeight="1" x14ac:dyDescent="0.25">
      <c r="A238" s="18" t="s">
        <v>150</v>
      </c>
      <c r="B238" s="66" t="s">
        <v>164</v>
      </c>
      <c r="C238" s="66"/>
      <c r="D238" s="66"/>
      <c r="E238" s="66"/>
      <c r="F238" s="66"/>
      <c r="G238" s="66"/>
      <c r="H238" s="66"/>
      <c r="I238" s="66"/>
      <c r="J238" s="66"/>
    </row>
    <row r="239" spans="1:10" x14ac:dyDescent="0.25">
      <c r="A239" s="18" t="s">
        <v>151</v>
      </c>
      <c r="B239" s="66" t="s">
        <v>165</v>
      </c>
      <c r="C239" s="66"/>
      <c r="D239" s="66"/>
      <c r="E239" s="66"/>
      <c r="F239" s="66"/>
      <c r="G239" s="66"/>
      <c r="H239" s="66"/>
      <c r="I239" s="66"/>
      <c r="J239" s="66"/>
    </row>
    <row r="240" spans="1:10" x14ac:dyDescent="0.25">
      <c r="A240" s="5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5">
      <c r="A242" s="67" t="s">
        <v>146</v>
      </c>
      <c r="B242" s="68" t="s">
        <v>152</v>
      </c>
      <c r="C242" s="68"/>
      <c r="D242" s="68"/>
      <c r="E242" s="68"/>
      <c r="F242" s="5"/>
      <c r="G242" s="9"/>
      <c r="H242" s="9"/>
      <c r="I242" s="9"/>
      <c r="J242" s="5"/>
    </row>
    <row r="243" spans="1:10" x14ac:dyDescent="0.25">
      <c r="A243" s="67"/>
      <c r="B243" s="69" t="s">
        <v>153</v>
      </c>
      <c r="C243" s="69"/>
      <c r="D243" s="69"/>
      <c r="E243" s="69"/>
      <c r="F243" s="5"/>
      <c r="G243" s="9"/>
      <c r="H243" s="9"/>
      <c r="I243" s="9"/>
      <c r="J243" s="5"/>
    </row>
    <row r="244" spans="1:10" x14ac:dyDescent="0.25">
      <c r="A244" s="5"/>
      <c r="B244" s="5"/>
      <c r="C244" s="5"/>
      <c r="D244" s="5"/>
      <c r="E244" s="5"/>
      <c r="F244" s="5"/>
      <c r="G244" s="9"/>
      <c r="H244" s="9"/>
      <c r="I244" s="9"/>
      <c r="J244" s="5"/>
    </row>
    <row r="245" spans="1:10" x14ac:dyDescent="0.25">
      <c r="A245" s="5"/>
      <c r="B245" s="5" t="s">
        <v>145</v>
      </c>
      <c r="C245" s="5"/>
      <c r="D245" s="5"/>
      <c r="E245" s="5"/>
      <c r="F245" s="5"/>
      <c r="G245" s="9"/>
      <c r="H245" s="9"/>
      <c r="I245" s="9"/>
      <c r="J245" s="5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DFFF-C9E2-4B5E-94BA-D244F67BD964}">
  <sheetPr>
    <tabColor theme="9" tint="-0.499984740745262"/>
    <pageSetUpPr fitToPage="1"/>
  </sheetPr>
  <dimension ref="A1:D36"/>
  <sheetViews>
    <sheetView showGridLines="0" showZeros="0" tabSelected="1" zoomScaleNormal="100" zoomScaleSheetLayoutView="100" workbookViewId="0">
      <selection activeCell="F26" sqref="F26"/>
    </sheetView>
  </sheetViews>
  <sheetFormatPr baseColWidth="10" defaultRowHeight="12.75" customHeight="1" x14ac:dyDescent="0.2"/>
  <cols>
    <col min="1" max="1" width="54.42578125" style="3" customWidth="1"/>
    <col min="2" max="4" width="5" style="3" customWidth="1"/>
    <col min="5" max="16384" width="11.42578125" style="3"/>
  </cols>
  <sheetData>
    <row r="1" spans="1:4" s="53" customFormat="1" ht="12" x14ac:dyDescent="0.2">
      <c r="A1" s="60"/>
      <c r="B1" s="60"/>
      <c r="C1" s="60"/>
      <c r="D1" s="50"/>
    </row>
    <row r="2" spans="1:4" s="54" customFormat="1" ht="12" x14ac:dyDescent="0.2">
      <c r="A2" s="52"/>
      <c r="B2" s="58"/>
      <c r="C2" s="58"/>
      <c r="D2" s="51"/>
    </row>
    <row r="3" spans="1:4" s="55" customFormat="1" ht="12" x14ac:dyDescent="0.2">
      <c r="A3" s="56"/>
      <c r="B3" s="59"/>
      <c r="C3" s="59"/>
      <c r="D3" s="57"/>
    </row>
    <row r="4" spans="1:4" s="48" customFormat="1" ht="24" customHeight="1" x14ac:dyDescent="0.2">
      <c r="A4" s="77" t="s">
        <v>176</v>
      </c>
      <c r="B4" s="61"/>
      <c r="C4" s="61"/>
      <c r="D4" s="61"/>
    </row>
    <row r="5" spans="1:4" ht="14.25" customHeight="1" x14ac:dyDescent="0.2">
      <c r="A5" s="43"/>
      <c r="B5" s="43"/>
      <c r="C5" s="43"/>
      <c r="D5" s="43"/>
    </row>
    <row r="6" spans="1:4" s="42" customFormat="1" ht="12" x14ac:dyDescent="0.2">
      <c r="A6" s="62" t="s">
        <v>50</v>
      </c>
      <c r="B6" s="78" t="s">
        <v>43</v>
      </c>
      <c r="C6" s="80" t="s">
        <v>44</v>
      </c>
      <c r="D6" s="64" t="s">
        <v>0</v>
      </c>
    </row>
    <row r="7" spans="1:4" ht="12" x14ac:dyDescent="0.2">
      <c r="A7" s="63"/>
      <c r="B7" s="79"/>
      <c r="C7" s="81"/>
      <c r="D7" s="65"/>
    </row>
    <row r="8" spans="1:4" ht="12" x14ac:dyDescent="0.2">
      <c r="A8" s="41" t="s">
        <v>47</v>
      </c>
      <c r="B8" s="38">
        <v>1</v>
      </c>
      <c r="C8" s="38">
        <v>0</v>
      </c>
      <c r="D8" s="38">
        <v>1</v>
      </c>
    </row>
    <row r="9" spans="1:4" ht="12" x14ac:dyDescent="0.2">
      <c r="A9" s="31" t="s">
        <v>81</v>
      </c>
      <c r="B9" s="33">
        <v>1</v>
      </c>
      <c r="C9" s="33"/>
      <c r="D9" s="33">
        <v>1</v>
      </c>
    </row>
    <row r="10" spans="1:4" ht="12" x14ac:dyDescent="0.2">
      <c r="A10" s="37" t="s">
        <v>48</v>
      </c>
      <c r="B10" s="38">
        <v>0</v>
      </c>
      <c r="C10" s="38">
        <v>1</v>
      </c>
      <c r="D10" s="38">
        <v>1</v>
      </c>
    </row>
    <row r="11" spans="1:4" ht="12" x14ac:dyDescent="0.2">
      <c r="A11" s="49" t="s">
        <v>168</v>
      </c>
      <c r="B11" s="33"/>
      <c r="C11" s="33">
        <v>1</v>
      </c>
      <c r="D11" s="33">
        <v>1</v>
      </c>
    </row>
    <row r="12" spans="1:4" ht="12" x14ac:dyDescent="0.2">
      <c r="A12" s="35" t="s">
        <v>49</v>
      </c>
      <c r="B12" s="32">
        <v>1</v>
      </c>
      <c r="C12" s="32">
        <v>2</v>
      </c>
      <c r="D12" s="32">
        <v>3</v>
      </c>
    </row>
    <row r="13" spans="1:4" ht="12" x14ac:dyDescent="0.2">
      <c r="A13" s="49" t="s">
        <v>142</v>
      </c>
      <c r="B13" s="33">
        <v>1</v>
      </c>
      <c r="C13" s="33">
        <v>0</v>
      </c>
      <c r="D13" s="33">
        <v>1</v>
      </c>
    </row>
    <row r="14" spans="1:4" ht="12" x14ac:dyDescent="0.2">
      <c r="A14" s="49" t="s">
        <v>172</v>
      </c>
      <c r="B14" s="33">
        <v>0</v>
      </c>
      <c r="C14" s="33">
        <v>2</v>
      </c>
      <c r="D14" s="33">
        <v>2</v>
      </c>
    </row>
    <row r="15" spans="1:4" ht="12" x14ac:dyDescent="0.2">
      <c r="A15" s="35" t="s">
        <v>173</v>
      </c>
      <c r="B15" s="32">
        <v>0</v>
      </c>
      <c r="C15" s="32">
        <v>1</v>
      </c>
      <c r="D15" s="32">
        <v>1</v>
      </c>
    </row>
    <row r="16" spans="1:4" ht="12" x14ac:dyDescent="0.2">
      <c r="A16" s="31" t="s">
        <v>134</v>
      </c>
      <c r="B16" s="33"/>
      <c r="C16" s="33">
        <v>1</v>
      </c>
      <c r="D16" s="33">
        <v>1</v>
      </c>
    </row>
    <row r="17" spans="1:4" ht="12" x14ac:dyDescent="0.2">
      <c r="A17" s="35" t="s">
        <v>51</v>
      </c>
      <c r="B17" s="32">
        <v>1</v>
      </c>
      <c r="C17" s="32">
        <v>8</v>
      </c>
      <c r="D17" s="32">
        <v>9</v>
      </c>
    </row>
    <row r="18" spans="1:4" ht="12" x14ac:dyDescent="0.2">
      <c r="A18" s="31" t="s">
        <v>81</v>
      </c>
      <c r="B18" s="33">
        <v>1</v>
      </c>
      <c r="C18" s="33">
        <v>2</v>
      </c>
      <c r="D18" s="33">
        <v>3</v>
      </c>
    </row>
    <row r="19" spans="1:4" ht="12" x14ac:dyDescent="0.2">
      <c r="A19" s="31" t="s">
        <v>133</v>
      </c>
      <c r="B19" s="33"/>
      <c r="C19" s="33">
        <v>1</v>
      </c>
      <c r="D19" s="33">
        <v>1</v>
      </c>
    </row>
    <row r="20" spans="1:4" ht="12" x14ac:dyDescent="0.2">
      <c r="A20" s="31" t="s">
        <v>170</v>
      </c>
      <c r="B20" s="33"/>
      <c r="C20" s="33">
        <v>1</v>
      </c>
      <c r="D20" s="33">
        <v>1</v>
      </c>
    </row>
    <row r="21" spans="1:4" ht="12" x14ac:dyDescent="0.2">
      <c r="A21" s="31" t="s">
        <v>167</v>
      </c>
      <c r="B21" s="33"/>
      <c r="C21" s="33">
        <v>1</v>
      </c>
      <c r="D21" s="33">
        <v>1</v>
      </c>
    </row>
    <row r="22" spans="1:4" ht="12" x14ac:dyDescent="0.2">
      <c r="A22" s="31" t="s">
        <v>54</v>
      </c>
      <c r="B22" s="33"/>
      <c r="C22" s="33">
        <v>3</v>
      </c>
      <c r="D22" s="33">
        <v>3</v>
      </c>
    </row>
    <row r="23" spans="1:4" ht="12" x14ac:dyDescent="0.2">
      <c r="A23" s="35" t="s">
        <v>171</v>
      </c>
      <c r="B23" s="32">
        <v>0</v>
      </c>
      <c r="C23" s="32">
        <v>2</v>
      </c>
      <c r="D23" s="32">
        <v>2</v>
      </c>
    </row>
    <row r="24" spans="1:4" ht="12" x14ac:dyDescent="0.2">
      <c r="A24" s="36" t="s">
        <v>169</v>
      </c>
      <c r="B24" s="33"/>
      <c r="C24" s="33">
        <v>1</v>
      </c>
      <c r="D24" s="34">
        <v>1</v>
      </c>
    </row>
    <row r="25" spans="1:4" ht="12" x14ac:dyDescent="0.2">
      <c r="A25" s="31" t="s">
        <v>166</v>
      </c>
      <c r="B25" s="33"/>
      <c r="C25" s="33">
        <v>1</v>
      </c>
      <c r="D25" s="33">
        <v>1</v>
      </c>
    </row>
    <row r="26" spans="1:4" ht="12" x14ac:dyDescent="0.2">
      <c r="A26" s="35" t="s">
        <v>177</v>
      </c>
      <c r="B26" s="32">
        <v>0</v>
      </c>
      <c r="C26" s="32">
        <v>1</v>
      </c>
      <c r="D26" s="32">
        <v>1</v>
      </c>
    </row>
    <row r="27" spans="1:4" ht="12" x14ac:dyDescent="0.2">
      <c r="A27" s="36" t="s">
        <v>169</v>
      </c>
      <c r="B27" s="33"/>
      <c r="C27" s="33">
        <v>1</v>
      </c>
      <c r="D27" s="34">
        <v>1</v>
      </c>
    </row>
    <row r="28" spans="1:4" ht="12" x14ac:dyDescent="0.2">
      <c r="A28" s="35" t="s">
        <v>60</v>
      </c>
      <c r="B28" s="32">
        <v>2</v>
      </c>
      <c r="C28" s="32">
        <v>1</v>
      </c>
      <c r="D28" s="32">
        <v>3</v>
      </c>
    </row>
    <row r="29" spans="1:4" ht="12" x14ac:dyDescent="0.2">
      <c r="A29" s="40" t="s">
        <v>172</v>
      </c>
      <c r="B29" s="33">
        <v>2</v>
      </c>
      <c r="C29" s="33">
        <v>1</v>
      </c>
      <c r="D29" s="33">
        <v>3</v>
      </c>
    </row>
    <row r="30" spans="1:4" ht="12" x14ac:dyDescent="0.2">
      <c r="A30" s="35" t="s">
        <v>140</v>
      </c>
      <c r="B30" s="32">
        <v>0</v>
      </c>
      <c r="C30" s="32">
        <v>1</v>
      </c>
      <c r="D30" s="32">
        <v>1</v>
      </c>
    </row>
    <row r="31" spans="1:4" ht="12" x14ac:dyDescent="0.2">
      <c r="A31" s="40" t="s">
        <v>81</v>
      </c>
      <c r="B31" s="39"/>
      <c r="C31" s="39">
        <v>1</v>
      </c>
      <c r="D31" s="39">
        <v>1</v>
      </c>
    </row>
    <row r="32" spans="1:4" ht="12" x14ac:dyDescent="0.2">
      <c r="A32" s="45" t="s">
        <v>0</v>
      </c>
      <c r="B32" s="46">
        <v>5</v>
      </c>
      <c r="C32" s="46">
        <v>17</v>
      </c>
      <c r="D32" s="47">
        <v>22</v>
      </c>
    </row>
    <row r="33" spans="1:4" ht="12" x14ac:dyDescent="0.2">
      <c r="A33" s="30"/>
      <c r="B33" s="11"/>
      <c r="C33" s="11"/>
      <c r="D33" s="11"/>
    </row>
    <row r="34" spans="1:4" ht="12" x14ac:dyDescent="0.2">
      <c r="A34" s="3" t="s">
        <v>174</v>
      </c>
      <c r="B34" s="44"/>
      <c r="C34" s="44"/>
      <c r="D34" s="44"/>
    </row>
    <row r="35" spans="1:4" ht="12" x14ac:dyDescent="0.2">
      <c r="A35" s="10" t="s">
        <v>175</v>
      </c>
    </row>
    <row r="36" spans="1:4" ht="12" x14ac:dyDescent="0.2">
      <c r="A36" s="10" t="s">
        <v>178</v>
      </c>
    </row>
  </sheetData>
  <mergeCells count="6">
    <mergeCell ref="A1:C1"/>
    <mergeCell ref="A4:D4"/>
    <mergeCell ref="A6:A7"/>
    <mergeCell ref="B6:B7"/>
    <mergeCell ref="C6:C7"/>
    <mergeCell ref="D6:D7"/>
  </mergeCells>
  <printOptions horizontalCentered="1" verticalCentered="1"/>
  <pageMargins left="0.7" right="0.7" top="0.32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63 Ind Inc Est Pro</vt:lpstr>
      <vt:lpstr>'27 Egresados y Titulados OK'!Área_de_impresión</vt:lpstr>
      <vt:lpstr>'63 Ind Inc Est Pro'!Área_de_impresión</vt:lpstr>
      <vt:lpstr>'63 Ind Inc Est Pro'!Títulos_a_imprimir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